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 defaultThemeVersion="124226"/>
  <xr:revisionPtr revIDLastSave="0" documentId="13_ncr:1_{6D805ECE-984F-434B-B23A-317FF63A24B6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T-2 list of ETFs" sheetId="4" r:id="rId1"/>
  </sheets>
  <definedNames>
    <definedName name="_xlnm._FilterDatabase" localSheetId="0" hidden="1">'ST-2 list of ETFs'!$A$2:$Q$323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8" i="4" l="1"/>
  <c r="N278" i="4" s="1"/>
  <c r="M277" i="4"/>
  <c r="N277" i="4" s="1"/>
  <c r="M276" i="4"/>
  <c r="N276" i="4" s="1"/>
  <c r="K278" i="4"/>
  <c r="J278" i="4"/>
  <c r="I278" i="4"/>
  <c r="K277" i="4"/>
  <c r="J277" i="4"/>
  <c r="I277" i="4"/>
  <c r="K276" i="4"/>
  <c r="J276" i="4"/>
  <c r="I276" i="4"/>
  <c r="N314" i="4" l="1"/>
  <c r="N315" i="4"/>
  <c r="N316" i="4"/>
  <c r="N317" i="4"/>
  <c r="N318" i="4"/>
  <c r="N319" i="4"/>
  <c r="N320" i="4"/>
  <c r="N321" i="4"/>
  <c r="N322" i="4"/>
  <c r="N323" i="4"/>
  <c r="N324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J321" i="4" l="1"/>
  <c r="I321" i="4"/>
  <c r="J189" i="4"/>
  <c r="I189" i="4"/>
  <c r="J285" i="4"/>
  <c r="I285" i="4"/>
  <c r="J283" i="4"/>
  <c r="I283" i="4"/>
  <c r="J280" i="4"/>
  <c r="I280" i="4"/>
  <c r="J279" i="4"/>
  <c r="I279" i="4"/>
  <c r="J265" i="4"/>
  <c r="I265" i="4"/>
  <c r="J263" i="4"/>
  <c r="I263" i="4"/>
  <c r="J261" i="4"/>
  <c r="I261" i="4"/>
  <c r="J255" i="4"/>
  <c r="J254" i="4"/>
  <c r="I255" i="4"/>
  <c r="I254" i="4"/>
  <c r="J234" i="4"/>
  <c r="I234" i="4"/>
  <c r="J233" i="4"/>
  <c r="I233" i="4"/>
  <c r="J204" i="4"/>
  <c r="I204" i="4"/>
  <c r="J200" i="4"/>
  <c r="I200" i="4"/>
  <c r="J199" i="4"/>
  <c r="I199" i="4"/>
  <c r="J198" i="4"/>
  <c r="I198" i="4"/>
  <c r="J181" i="4"/>
  <c r="I181" i="4"/>
  <c r="J167" i="4"/>
  <c r="I167" i="4"/>
  <c r="J125" i="4"/>
  <c r="I125" i="4"/>
  <c r="J124" i="4"/>
  <c r="I124" i="4"/>
  <c r="J123" i="4"/>
  <c r="I123" i="4"/>
  <c r="J25" i="4"/>
  <c r="I25" i="4"/>
  <c r="J11" i="4"/>
  <c r="I11" i="4"/>
  <c r="J10" i="4"/>
  <c r="I10" i="4"/>
  <c r="M280" i="4" l="1"/>
  <c r="N280" i="4" s="1"/>
  <c r="M279" i="4"/>
  <c r="N279" i="4" s="1"/>
  <c r="M237" i="4"/>
  <c r="N237" i="4" s="1"/>
  <c r="K237" i="4"/>
  <c r="J237" i="4"/>
  <c r="I237" i="4"/>
  <c r="K279" i="4" l="1"/>
  <c r="K280" i="4"/>
  <c r="M285" i="4"/>
  <c r="N285" i="4" s="1"/>
  <c r="M283" i="4"/>
  <c r="N283" i="4" s="1"/>
  <c r="M255" i="4"/>
  <c r="N255" i="4" s="1"/>
  <c r="M254" i="4"/>
  <c r="N254" i="4" s="1"/>
  <c r="M204" i="4"/>
  <c r="N204" i="4" s="1"/>
  <c r="M167" i="4"/>
  <c r="N167" i="4" s="1"/>
  <c r="M125" i="4"/>
  <c r="N125" i="4" s="1"/>
  <c r="M124" i="4"/>
  <c r="N124" i="4" s="1"/>
  <c r="M123" i="4"/>
  <c r="N123" i="4" s="1"/>
  <c r="M84" i="4"/>
  <c r="N84" i="4" s="1"/>
  <c r="M200" i="4"/>
  <c r="N200" i="4" s="1"/>
  <c r="M199" i="4"/>
  <c r="N199" i="4" s="1"/>
  <c r="M198" i="4"/>
  <c r="N198" i="4" s="1"/>
  <c r="M161" i="4"/>
  <c r="N161" i="4" s="1"/>
  <c r="K161" i="4"/>
  <c r="J161" i="4"/>
  <c r="I161" i="4"/>
  <c r="K255" i="4" l="1"/>
  <c r="K254" i="4"/>
  <c r="K204" i="4"/>
  <c r="K125" i="4"/>
  <c r="K124" i="4"/>
  <c r="K123" i="4"/>
  <c r="K285" i="4"/>
  <c r="K283" i="4"/>
  <c r="K167" i="4"/>
  <c r="M33" i="4"/>
  <c r="N33" i="4" s="1"/>
  <c r="M34" i="4"/>
  <c r="N34" i="4" s="1"/>
  <c r="K34" i="4"/>
  <c r="J33" i="4"/>
  <c r="J34" i="4"/>
  <c r="I33" i="4"/>
  <c r="I34" i="4"/>
  <c r="K33" i="4" l="1"/>
  <c r="J324" i="4"/>
  <c r="I324" i="4"/>
  <c r="M326" i="4" l="1"/>
  <c r="N326" i="4" s="1"/>
  <c r="K326" i="4"/>
  <c r="J326" i="4"/>
  <c r="I326" i="4"/>
  <c r="M325" i="4"/>
  <c r="N325" i="4" s="1"/>
  <c r="K325" i="4"/>
  <c r="J325" i="4"/>
  <c r="I325" i="4"/>
  <c r="M233" i="4" l="1"/>
  <c r="N233" i="4" s="1"/>
  <c r="K233" i="4"/>
  <c r="M234" i="4"/>
  <c r="N234" i="4" s="1"/>
  <c r="K234" i="4"/>
  <c r="M245" i="4"/>
  <c r="N245" i="4" s="1"/>
  <c r="K245" i="4"/>
  <c r="J245" i="4"/>
  <c r="I245" i="4"/>
  <c r="M162" i="4"/>
  <c r="N162" i="4" s="1"/>
  <c r="K162" i="4"/>
  <c r="J162" i="4"/>
  <c r="I162" i="4"/>
  <c r="M251" i="4"/>
  <c r="N251" i="4" s="1"/>
  <c r="K251" i="4"/>
  <c r="J251" i="4"/>
  <c r="I251" i="4"/>
  <c r="M282" i="4"/>
  <c r="N282" i="4" s="1"/>
  <c r="K282" i="4"/>
  <c r="J282" i="4"/>
  <c r="I282" i="4"/>
  <c r="M281" i="4"/>
  <c r="N281" i="4" s="1"/>
  <c r="K281" i="4"/>
  <c r="J281" i="4"/>
  <c r="I281" i="4"/>
  <c r="M266" i="4"/>
  <c r="N266" i="4" s="1"/>
  <c r="K266" i="4"/>
  <c r="J266" i="4"/>
  <c r="I266" i="4"/>
  <c r="M248" i="4"/>
  <c r="N248" i="4" s="1"/>
  <c r="K248" i="4"/>
  <c r="J248" i="4"/>
  <c r="I248" i="4"/>
  <c r="K153" i="4" l="1"/>
  <c r="J153" i="4"/>
  <c r="I153" i="4"/>
  <c r="M155" i="4" l="1"/>
  <c r="N155" i="4" s="1"/>
  <c r="K155" i="4"/>
  <c r="J155" i="4"/>
  <c r="I155" i="4"/>
  <c r="M9" i="4" l="1"/>
  <c r="N9" i="4" s="1"/>
  <c r="M10" i="4"/>
  <c r="N10" i="4" s="1"/>
  <c r="M265" i="4" l="1"/>
  <c r="N265" i="4" s="1"/>
  <c r="K265" i="4"/>
  <c r="M263" i="4"/>
  <c r="N263" i="4" s="1"/>
  <c r="K263" i="4"/>
  <c r="M261" i="4"/>
  <c r="N261" i="4" s="1"/>
  <c r="K261" i="4"/>
  <c r="M181" i="4"/>
  <c r="N181" i="4" s="1"/>
  <c r="K181" i="4"/>
  <c r="M189" i="4"/>
  <c r="N189" i="4" s="1"/>
  <c r="K189" i="4"/>
  <c r="M215" i="4" l="1"/>
  <c r="N215" i="4" s="1"/>
  <c r="K215" i="4"/>
  <c r="K199" i="4"/>
  <c r="M327" i="4" l="1"/>
  <c r="N327" i="4" s="1"/>
  <c r="K327" i="4"/>
  <c r="J327" i="4"/>
  <c r="I327" i="4"/>
  <c r="M160" i="4"/>
  <c r="N160" i="4" s="1"/>
  <c r="K160" i="4"/>
  <c r="J160" i="4"/>
  <c r="I160" i="4"/>
  <c r="M159" i="4"/>
  <c r="N159" i="4" s="1"/>
  <c r="K159" i="4"/>
  <c r="J159" i="4"/>
  <c r="I159" i="4"/>
  <c r="M158" i="4"/>
  <c r="N158" i="4" s="1"/>
  <c r="K158" i="4"/>
  <c r="J158" i="4"/>
  <c r="I158" i="4"/>
  <c r="M157" i="4"/>
  <c r="N157" i="4" s="1"/>
  <c r="K157" i="4"/>
  <c r="J157" i="4"/>
  <c r="I157" i="4"/>
  <c r="M156" i="4"/>
  <c r="N156" i="4" s="1"/>
  <c r="K156" i="4"/>
  <c r="J156" i="4"/>
  <c r="I156" i="4"/>
  <c r="M175" i="4" l="1"/>
  <c r="N175" i="4" s="1"/>
  <c r="K175" i="4"/>
  <c r="J175" i="4"/>
  <c r="I175" i="4"/>
  <c r="M232" i="4"/>
  <c r="N232" i="4" s="1"/>
  <c r="K232" i="4"/>
  <c r="J232" i="4"/>
  <c r="I232" i="4"/>
  <c r="M231" i="4"/>
  <c r="N231" i="4" s="1"/>
  <c r="K231" i="4"/>
  <c r="J231" i="4"/>
  <c r="I231" i="4"/>
  <c r="K154" i="4"/>
  <c r="J154" i="4"/>
  <c r="I154" i="4"/>
  <c r="K200" i="4" l="1"/>
  <c r="K198" i="4"/>
  <c r="M86" i="4" l="1"/>
  <c r="N86" i="4" s="1"/>
  <c r="K86" i="4"/>
  <c r="J86" i="4"/>
  <c r="I86" i="4"/>
  <c r="M264" i="4" l="1"/>
  <c r="N264" i="4" s="1"/>
  <c r="K264" i="4"/>
  <c r="J264" i="4"/>
  <c r="I264" i="4"/>
  <c r="M262" i="4"/>
  <c r="N262" i="4" s="1"/>
  <c r="K262" i="4"/>
  <c r="J262" i="4"/>
  <c r="I262" i="4"/>
  <c r="M236" i="4"/>
  <c r="N236" i="4" s="1"/>
  <c r="K236" i="4"/>
  <c r="J236" i="4"/>
  <c r="I236" i="4"/>
  <c r="M235" i="4"/>
  <c r="N235" i="4" s="1"/>
  <c r="K235" i="4"/>
  <c r="J235" i="4"/>
  <c r="I235" i="4"/>
  <c r="M186" i="4"/>
  <c r="N186" i="4" s="1"/>
  <c r="K186" i="4"/>
  <c r="J186" i="4"/>
  <c r="I186" i="4"/>
  <c r="M187" i="4"/>
  <c r="N187" i="4" s="1"/>
  <c r="K187" i="4"/>
  <c r="J187" i="4"/>
  <c r="I187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2" i="4"/>
  <c r="J322" i="4"/>
  <c r="I323" i="4"/>
  <c r="J323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M205" i="4"/>
  <c r="N205" i="4" s="1"/>
  <c r="J205" i="4"/>
  <c r="I205" i="4"/>
  <c r="K205" i="4" l="1"/>
  <c r="M188" i="4"/>
  <c r="N188" i="4" s="1"/>
  <c r="J188" i="4"/>
  <c r="I188" i="4"/>
  <c r="K188" i="4" l="1"/>
  <c r="M230" i="4" l="1"/>
  <c r="N230" i="4" s="1"/>
  <c r="J230" i="4"/>
  <c r="I230" i="4"/>
  <c r="M203" i="4"/>
  <c r="N203" i="4" s="1"/>
  <c r="J203" i="4"/>
  <c r="I203" i="4"/>
  <c r="M284" i="4"/>
  <c r="N284" i="4" s="1"/>
  <c r="J284" i="4"/>
  <c r="I284" i="4"/>
  <c r="M216" i="4"/>
  <c r="N216" i="4" s="1"/>
  <c r="J216" i="4"/>
  <c r="I216" i="4"/>
  <c r="M168" i="4"/>
  <c r="N168" i="4" s="1"/>
  <c r="J168" i="4"/>
  <c r="I168" i="4"/>
  <c r="K230" i="4" l="1"/>
  <c r="K203" i="4"/>
  <c r="K168" i="4"/>
  <c r="K284" i="4"/>
  <c r="K216" i="4"/>
  <c r="I206" i="4" l="1"/>
  <c r="J206" i="4"/>
  <c r="M206" i="4"/>
  <c r="M180" i="4"/>
  <c r="N180" i="4" s="1"/>
  <c r="J180" i="4"/>
  <c r="I180" i="4"/>
  <c r="M179" i="4"/>
  <c r="N179" i="4" s="1"/>
  <c r="J179" i="4"/>
  <c r="I179" i="4"/>
  <c r="K206" i="4" l="1"/>
  <c r="N206" i="4"/>
  <c r="K179" i="4"/>
  <c r="K180" i="4"/>
  <c r="I272" i="4"/>
  <c r="J272" i="4"/>
  <c r="M272" i="4"/>
  <c r="I271" i="4"/>
  <c r="J271" i="4"/>
  <c r="M271" i="4"/>
  <c r="M250" i="4"/>
  <c r="N250" i="4" s="1"/>
  <c r="J250" i="4"/>
  <c r="I250" i="4"/>
  <c r="M249" i="4"/>
  <c r="N249" i="4" s="1"/>
  <c r="J249" i="4"/>
  <c r="I249" i="4"/>
  <c r="M75" i="4"/>
  <c r="N75" i="4" s="1"/>
  <c r="J75" i="4"/>
  <c r="I75" i="4"/>
  <c r="M127" i="4"/>
  <c r="N127" i="4" s="1"/>
  <c r="J127" i="4"/>
  <c r="I127" i="4"/>
  <c r="M100" i="4"/>
  <c r="N100" i="4" s="1"/>
  <c r="J100" i="4"/>
  <c r="I100" i="4"/>
  <c r="M242" i="4"/>
  <c r="N242" i="4" s="1"/>
  <c r="J242" i="4"/>
  <c r="I242" i="4"/>
  <c r="I105" i="4"/>
  <c r="J105" i="4"/>
  <c r="M105" i="4"/>
  <c r="I63" i="4"/>
  <c r="J63" i="4"/>
  <c r="M63" i="4"/>
  <c r="I102" i="4"/>
  <c r="J102" i="4"/>
  <c r="M102" i="4"/>
  <c r="K102" i="4" l="1"/>
  <c r="N102" i="4"/>
  <c r="K63" i="4"/>
  <c r="N63" i="4"/>
  <c r="K105" i="4"/>
  <c r="N105" i="4"/>
  <c r="K271" i="4"/>
  <c r="N271" i="4"/>
  <c r="K272" i="4"/>
  <c r="N272" i="4"/>
  <c r="K249" i="4"/>
  <c r="K250" i="4"/>
  <c r="K75" i="4"/>
  <c r="K127" i="4"/>
  <c r="K100" i="4"/>
  <c r="K242" i="4"/>
  <c r="I101" i="4"/>
  <c r="J101" i="4"/>
  <c r="M101" i="4"/>
  <c r="I99" i="4"/>
  <c r="J99" i="4"/>
  <c r="M99" i="4"/>
  <c r="M88" i="4"/>
  <c r="N88" i="4" s="1"/>
  <c r="J88" i="4"/>
  <c r="I88" i="4"/>
  <c r="K99" i="4" l="1"/>
  <c r="N99" i="4"/>
  <c r="K101" i="4"/>
  <c r="N101" i="4"/>
  <c r="K88" i="4"/>
  <c r="M184" i="4" l="1"/>
  <c r="N184" i="4" s="1"/>
  <c r="J184" i="4"/>
  <c r="I184" i="4"/>
  <c r="M208" i="4"/>
  <c r="N208" i="4" s="1"/>
  <c r="J208" i="4"/>
  <c r="I208" i="4"/>
  <c r="K184" i="4" l="1"/>
  <c r="K208" i="4"/>
  <c r="M269" i="4"/>
  <c r="N269" i="4" s="1"/>
  <c r="M268" i="4"/>
  <c r="N268" i="4" s="1"/>
  <c r="K269" i="4"/>
  <c r="K268" i="4"/>
  <c r="J269" i="4"/>
  <c r="J268" i="4"/>
  <c r="I269" i="4"/>
  <c r="I268" i="4"/>
  <c r="I214" i="4" l="1"/>
  <c r="J214" i="4"/>
  <c r="M214" i="4"/>
  <c r="I213" i="4"/>
  <c r="J213" i="4"/>
  <c r="M213" i="4"/>
  <c r="I267" i="4"/>
  <c r="J267" i="4"/>
  <c r="M267" i="4"/>
  <c r="M98" i="4"/>
  <c r="M97" i="4"/>
  <c r="M96" i="4"/>
  <c r="N96" i="4" s="1"/>
  <c r="J98" i="4"/>
  <c r="J103" i="4"/>
  <c r="J97" i="4"/>
  <c r="J96" i="4"/>
  <c r="I98" i="4"/>
  <c r="I97" i="4"/>
  <c r="I96" i="4"/>
  <c r="M260" i="4"/>
  <c r="N260" i="4" s="1"/>
  <c r="J260" i="4"/>
  <c r="I260" i="4"/>
  <c r="M259" i="4"/>
  <c r="N259" i="4" s="1"/>
  <c r="J259" i="4"/>
  <c r="I259" i="4"/>
  <c r="M95" i="4"/>
  <c r="N95" i="4" s="1"/>
  <c r="J95" i="4"/>
  <c r="I95" i="4"/>
  <c r="M94" i="4"/>
  <c r="N94" i="4" s="1"/>
  <c r="J94" i="4"/>
  <c r="I94" i="4"/>
  <c r="K97" i="4" l="1"/>
  <c r="N97" i="4"/>
  <c r="K98" i="4"/>
  <c r="N98" i="4"/>
  <c r="K267" i="4"/>
  <c r="N267" i="4"/>
  <c r="K213" i="4"/>
  <c r="N213" i="4"/>
  <c r="K214" i="4"/>
  <c r="N214" i="4"/>
  <c r="K95" i="4"/>
  <c r="K259" i="4"/>
  <c r="K260" i="4"/>
  <c r="K94" i="4"/>
  <c r="K96" i="4"/>
  <c r="J84" i="4" l="1"/>
  <c r="I84" i="4"/>
  <c r="M93" i="4" l="1"/>
  <c r="N93" i="4" s="1"/>
  <c r="J93" i="4"/>
  <c r="I93" i="4"/>
  <c r="M92" i="4"/>
  <c r="N92" i="4" s="1"/>
  <c r="J92" i="4"/>
  <c r="I92" i="4"/>
  <c r="M91" i="4"/>
  <c r="N91" i="4" s="1"/>
  <c r="J91" i="4"/>
  <c r="I91" i="4"/>
  <c r="M90" i="4"/>
  <c r="N90" i="4" s="1"/>
  <c r="J90" i="4"/>
  <c r="I90" i="4"/>
  <c r="M79" i="4"/>
  <c r="N79" i="4" s="1"/>
  <c r="J79" i="4"/>
  <c r="I79" i="4"/>
  <c r="K90" i="4" l="1"/>
  <c r="K92" i="4"/>
  <c r="K91" i="4"/>
  <c r="K93" i="4"/>
  <c r="K79" i="4"/>
  <c r="I201" i="4" l="1"/>
  <c r="J201" i="4"/>
  <c r="M201" i="4"/>
  <c r="I202" i="4"/>
  <c r="J202" i="4"/>
  <c r="M202" i="4"/>
  <c r="I194" i="4"/>
  <c r="J194" i="4"/>
  <c r="M194" i="4"/>
  <c r="I89" i="4"/>
  <c r="J89" i="4"/>
  <c r="M89" i="4"/>
  <c r="I87" i="4"/>
  <c r="J87" i="4"/>
  <c r="M87" i="4"/>
  <c r="K87" i="4" l="1"/>
  <c r="N87" i="4"/>
  <c r="K89" i="4"/>
  <c r="N89" i="4"/>
  <c r="K194" i="4"/>
  <c r="N194" i="4"/>
  <c r="K202" i="4"/>
  <c r="N202" i="4"/>
  <c r="K201" i="4"/>
  <c r="N201" i="4"/>
  <c r="I209" i="4"/>
  <c r="J209" i="4"/>
  <c r="M209" i="4"/>
  <c r="I212" i="4"/>
  <c r="J212" i="4"/>
  <c r="M212" i="4"/>
  <c r="I197" i="4"/>
  <c r="J197" i="4"/>
  <c r="M197" i="4"/>
  <c r="K197" i="4" l="1"/>
  <c r="N197" i="4"/>
  <c r="K212" i="4"/>
  <c r="N212" i="4"/>
  <c r="K209" i="4"/>
  <c r="N209" i="4"/>
  <c r="I173" i="4"/>
  <c r="J173" i="4"/>
  <c r="M173" i="4"/>
  <c r="I174" i="4"/>
  <c r="J174" i="4"/>
  <c r="M174" i="4"/>
  <c r="K174" i="4" l="1"/>
  <c r="N174" i="4"/>
  <c r="K173" i="4"/>
  <c r="N173" i="4"/>
  <c r="M67" i="4"/>
  <c r="N67" i="4" s="1"/>
  <c r="J67" i="4"/>
  <c r="I67" i="4"/>
  <c r="M66" i="4"/>
  <c r="N66" i="4" s="1"/>
  <c r="J66" i="4"/>
  <c r="I66" i="4"/>
  <c r="K67" i="4" l="1"/>
  <c r="K66" i="4"/>
  <c r="K10" i="4"/>
  <c r="K9" i="4"/>
  <c r="M25" i="4" l="1"/>
  <c r="N25" i="4" s="1"/>
  <c r="M11" i="4"/>
  <c r="N11" i="4" s="1"/>
  <c r="K11" i="4" l="1"/>
  <c r="K25" i="4"/>
  <c r="I275" i="4"/>
  <c r="J275" i="4"/>
  <c r="M275" i="4"/>
  <c r="I273" i="4"/>
  <c r="J273" i="4"/>
  <c r="M273" i="4"/>
  <c r="I247" i="4"/>
  <c r="J247" i="4"/>
  <c r="M247" i="4"/>
  <c r="I246" i="4"/>
  <c r="J246" i="4"/>
  <c r="M246" i="4"/>
  <c r="K246" i="4" l="1"/>
  <c r="N246" i="4"/>
  <c r="K247" i="4"/>
  <c r="N247" i="4"/>
  <c r="K273" i="4"/>
  <c r="N273" i="4"/>
  <c r="K275" i="4"/>
  <c r="N275" i="4"/>
  <c r="M211" i="4"/>
  <c r="N211" i="4" s="1"/>
  <c r="J211" i="4"/>
  <c r="I211" i="4"/>
  <c r="M210" i="4"/>
  <c r="N210" i="4" s="1"/>
  <c r="J210" i="4"/>
  <c r="I210" i="4"/>
  <c r="K210" i="4" l="1"/>
  <c r="K211" i="4"/>
  <c r="M78" i="4" l="1"/>
  <c r="I78" i="4"/>
  <c r="J78" i="4"/>
  <c r="K78" i="4" l="1"/>
  <c r="N78" i="4"/>
  <c r="M128" i="4"/>
  <c r="N128" i="4" s="1"/>
  <c r="J128" i="4"/>
  <c r="I128" i="4"/>
  <c r="K128" i="4" l="1"/>
  <c r="M126" i="4" l="1"/>
  <c r="N126" i="4" s="1"/>
  <c r="J126" i="4"/>
  <c r="I126" i="4"/>
  <c r="M65" i="4"/>
  <c r="N65" i="4" s="1"/>
  <c r="J65" i="4"/>
  <c r="I65" i="4"/>
  <c r="K65" i="4" l="1"/>
  <c r="K126" i="4"/>
  <c r="M193" i="4"/>
  <c r="N193" i="4" s="1"/>
  <c r="J193" i="4"/>
  <c r="I193" i="4"/>
  <c r="I195" i="4"/>
  <c r="J195" i="4"/>
  <c r="M195" i="4"/>
  <c r="K195" i="4" l="1"/>
  <c r="N195" i="4"/>
  <c r="K193" i="4"/>
  <c r="I185" i="4" l="1"/>
  <c r="J185" i="4"/>
  <c r="M185" i="4"/>
  <c r="K185" i="4" l="1"/>
  <c r="N185" i="4"/>
  <c r="I109" i="4"/>
  <c r="J109" i="4"/>
  <c r="M109" i="4"/>
  <c r="K109" i="4" l="1"/>
  <c r="N109" i="4"/>
  <c r="J77" i="4"/>
  <c r="I77" i="4"/>
  <c r="M77" i="4" l="1"/>
  <c r="K77" i="4" l="1"/>
  <c r="N77" i="4"/>
  <c r="M228" i="4"/>
  <c r="N228" i="4" s="1"/>
  <c r="J228" i="4"/>
  <c r="I228" i="4"/>
  <c r="M192" i="4"/>
  <c r="N192" i="4" s="1"/>
  <c r="J192" i="4"/>
  <c r="I192" i="4"/>
  <c r="K192" i="4" l="1"/>
  <c r="K228" i="4"/>
  <c r="M119" i="4"/>
  <c r="N119" i="4" s="1"/>
  <c r="J119" i="4"/>
  <c r="I119" i="4"/>
  <c r="K119" i="4" l="1"/>
  <c r="J118" i="4" l="1"/>
  <c r="I118" i="4"/>
  <c r="M118" i="4"/>
  <c r="N118" i="4" s="1"/>
  <c r="K118" i="4" l="1"/>
  <c r="M258" i="4"/>
  <c r="N258" i="4" s="1"/>
  <c r="J258" i="4"/>
  <c r="I258" i="4"/>
  <c r="K258" i="4" l="1"/>
  <c r="M170" i="4"/>
  <c r="N170" i="4" s="1"/>
  <c r="J170" i="4"/>
  <c r="I170" i="4"/>
  <c r="K170" i="4" l="1"/>
  <c r="M172" i="4"/>
  <c r="N172" i="4" s="1"/>
  <c r="J172" i="4"/>
  <c r="I172" i="4"/>
  <c r="K172" i="4" l="1"/>
  <c r="I117" i="4"/>
  <c r="J117" i="4"/>
  <c r="M117" i="4"/>
  <c r="K117" i="4" l="1"/>
  <c r="N117" i="4"/>
  <c r="M107" i="4"/>
  <c r="N107" i="4" s="1"/>
  <c r="J107" i="4"/>
  <c r="I107" i="4"/>
  <c r="K107" i="4" l="1"/>
  <c r="J122" i="4"/>
  <c r="I122" i="4"/>
  <c r="M122" i="4"/>
  <c r="K122" i="4" l="1"/>
  <c r="N122" i="4"/>
  <c r="M121" i="4"/>
  <c r="N121" i="4" s="1"/>
  <c r="J121" i="4"/>
  <c r="I121" i="4"/>
  <c r="M32" i="4"/>
  <c r="N32" i="4" s="1"/>
  <c r="J32" i="4"/>
  <c r="I32" i="4"/>
  <c r="I24" i="4"/>
  <c r="J24" i="4"/>
  <c r="M24" i="4"/>
  <c r="N24" i="4" s="1"/>
  <c r="J9" i="4"/>
  <c r="I9" i="4"/>
  <c r="K24" i="4" l="1"/>
  <c r="K32" i="4"/>
  <c r="K121" i="4"/>
  <c r="M15" i="4"/>
  <c r="N15" i="4" s="1"/>
  <c r="J15" i="4"/>
  <c r="I15" i="4"/>
  <c r="K15" i="4" l="1"/>
  <c r="M229" i="4"/>
  <c r="N229" i="4" s="1"/>
  <c r="J229" i="4"/>
  <c r="I229" i="4"/>
  <c r="K229" i="4" l="1"/>
  <c r="M196" i="4" l="1"/>
  <c r="N196" i="4" s="1"/>
  <c r="J196" i="4"/>
  <c r="I196" i="4"/>
  <c r="K196" i="4" l="1"/>
  <c r="M274" i="4" l="1"/>
  <c r="N274" i="4" s="1"/>
  <c r="J274" i="4"/>
  <c r="I274" i="4"/>
  <c r="M226" i="4"/>
  <c r="N226" i="4" s="1"/>
  <c r="J226" i="4"/>
  <c r="I226" i="4"/>
  <c r="K274" i="4" l="1"/>
  <c r="K226" i="4"/>
  <c r="M83" i="4"/>
  <c r="N83" i="4" s="1"/>
  <c r="J83" i="4"/>
  <c r="I83" i="4"/>
  <c r="K83" i="4" l="1"/>
  <c r="M120" i="4"/>
  <c r="N120" i="4" s="1"/>
  <c r="J120" i="4"/>
  <c r="I120" i="4"/>
  <c r="K120" i="4" l="1"/>
  <c r="M55" i="4"/>
  <c r="N55" i="4" s="1"/>
  <c r="J55" i="4"/>
  <c r="I55" i="4"/>
  <c r="K55" i="4" l="1"/>
  <c r="I313" i="4" l="1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44" i="4"/>
  <c r="I257" i="4"/>
  <c r="I256" i="4"/>
  <c r="I253" i="4"/>
  <c r="I252" i="4"/>
  <c r="I243" i="4"/>
  <c r="I270" i="4"/>
  <c r="I241" i="4"/>
  <c r="I240" i="4"/>
  <c r="I239" i="4"/>
  <c r="I238" i="4"/>
  <c r="I224" i="4"/>
  <c r="I220" i="4"/>
  <c r="I227" i="4"/>
  <c r="I225" i="4"/>
  <c r="I223" i="4"/>
  <c r="I222" i="4"/>
  <c r="I219" i="4"/>
  <c r="I221" i="4"/>
  <c r="I218" i="4"/>
  <c r="I217" i="4"/>
  <c r="I207" i="4"/>
  <c r="I191" i="4"/>
  <c r="I190" i="4"/>
  <c r="I183" i="4"/>
  <c r="I182" i="4"/>
  <c r="I178" i="4"/>
  <c r="I177" i="4"/>
  <c r="I176" i="4"/>
  <c r="I171" i="4"/>
  <c r="I169" i="4"/>
  <c r="I166" i="4"/>
  <c r="I165" i="4"/>
  <c r="I164" i="4"/>
  <c r="I163" i="4"/>
  <c r="I129" i="4"/>
  <c r="I116" i="4"/>
  <c r="I115" i="4"/>
  <c r="I114" i="4"/>
  <c r="I113" i="4"/>
  <c r="I112" i="4"/>
  <c r="I111" i="4"/>
  <c r="I110" i="4"/>
  <c r="I108" i="4"/>
  <c r="I106" i="4"/>
  <c r="I104" i="4"/>
  <c r="I103" i="4"/>
  <c r="I85" i="4"/>
  <c r="I82" i="4"/>
  <c r="I81" i="4"/>
  <c r="I80" i="4"/>
  <c r="I76" i="4"/>
  <c r="I74" i="4"/>
  <c r="I73" i="4"/>
  <c r="I72" i="4"/>
  <c r="I71" i="4"/>
  <c r="I70" i="4"/>
  <c r="I69" i="4"/>
  <c r="I68" i="4"/>
  <c r="I64" i="4"/>
  <c r="I62" i="4"/>
  <c r="I61" i="4"/>
  <c r="I60" i="4"/>
  <c r="I59" i="4"/>
  <c r="I58" i="4"/>
  <c r="I57" i="4"/>
  <c r="I56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1" i="4"/>
  <c r="I30" i="4"/>
  <c r="I29" i="4"/>
  <c r="I28" i="4"/>
  <c r="I27" i="4"/>
  <c r="I26" i="4"/>
  <c r="I23" i="4"/>
  <c r="I22" i="4"/>
  <c r="I21" i="4"/>
  <c r="I20" i="4"/>
  <c r="I19" i="4"/>
  <c r="I18" i="4"/>
  <c r="I17" i="4"/>
  <c r="I16" i="4"/>
  <c r="I14" i="4"/>
  <c r="I13" i="4"/>
  <c r="I12" i="4"/>
  <c r="I8" i="4"/>
  <c r="I7" i="4"/>
  <c r="I6" i="4"/>
  <c r="I5" i="4"/>
  <c r="I4" i="4"/>
  <c r="I3" i="4"/>
  <c r="M108" i="4"/>
  <c r="N108" i="4" s="1"/>
  <c r="J108" i="4"/>
  <c r="M106" i="4"/>
  <c r="N106" i="4" s="1"/>
  <c r="J106" i="4"/>
  <c r="M104" i="4"/>
  <c r="J104" i="4"/>
  <c r="M166" i="4"/>
  <c r="N166" i="4" s="1"/>
  <c r="J166" i="4"/>
  <c r="M241" i="4"/>
  <c r="N241" i="4" s="1"/>
  <c r="J241" i="4"/>
  <c r="M240" i="4"/>
  <c r="N240" i="4" s="1"/>
  <c r="J240" i="4"/>
  <c r="M223" i="4"/>
  <c r="N223" i="4" s="1"/>
  <c r="J223" i="4"/>
  <c r="M222" i="4"/>
  <c r="N222" i="4" s="1"/>
  <c r="J222" i="4"/>
  <c r="K104" i="4" l="1"/>
  <c r="N104" i="4"/>
  <c r="K241" i="4"/>
  <c r="K106" i="4"/>
  <c r="K240" i="4"/>
  <c r="K166" i="4"/>
  <c r="K108" i="4"/>
  <c r="K222" i="4"/>
  <c r="K223" i="4"/>
  <c r="M103" i="4" l="1"/>
  <c r="N103" i="4" s="1"/>
  <c r="M85" i="4"/>
  <c r="N85" i="4" s="1"/>
  <c r="J85" i="4"/>
  <c r="M82" i="4"/>
  <c r="N82" i="4" s="1"/>
  <c r="J82" i="4"/>
  <c r="M81" i="4"/>
  <c r="N81" i="4" s="1"/>
  <c r="J81" i="4"/>
  <c r="M163" i="4"/>
  <c r="N163" i="4" s="1"/>
  <c r="J163" i="4"/>
  <c r="M129" i="4"/>
  <c r="N129" i="4" s="1"/>
  <c r="J129" i="4"/>
  <c r="M224" i="4"/>
  <c r="N224" i="4" s="1"/>
  <c r="J224" i="4"/>
  <c r="M220" i="4"/>
  <c r="N220" i="4" s="1"/>
  <c r="J220" i="4"/>
  <c r="M244" i="4"/>
  <c r="N244" i="4" s="1"/>
  <c r="J244" i="4"/>
  <c r="K220" i="4" l="1"/>
  <c r="K81" i="4"/>
  <c r="K82" i="4"/>
  <c r="K244" i="4"/>
  <c r="K129" i="4"/>
  <c r="K85" i="4"/>
  <c r="K224" i="4"/>
  <c r="K163" i="4"/>
  <c r="K103" i="4"/>
  <c r="M313" i="4"/>
  <c r="N313" i="4" s="1"/>
  <c r="J313" i="4"/>
  <c r="M312" i="4"/>
  <c r="N312" i="4" s="1"/>
  <c r="J312" i="4"/>
  <c r="M311" i="4"/>
  <c r="N311" i="4" s="1"/>
  <c r="J311" i="4"/>
  <c r="M310" i="4"/>
  <c r="N310" i="4" s="1"/>
  <c r="J310" i="4"/>
  <c r="M309" i="4"/>
  <c r="N309" i="4" s="1"/>
  <c r="J309" i="4"/>
  <c r="M308" i="4"/>
  <c r="N308" i="4" s="1"/>
  <c r="J308" i="4"/>
  <c r="M307" i="4"/>
  <c r="N307" i="4" s="1"/>
  <c r="J307" i="4"/>
  <c r="M306" i="4"/>
  <c r="N306" i="4" s="1"/>
  <c r="J306" i="4"/>
  <c r="M305" i="4"/>
  <c r="N305" i="4" s="1"/>
  <c r="J305" i="4"/>
  <c r="M304" i="4"/>
  <c r="N304" i="4" s="1"/>
  <c r="J304" i="4"/>
  <c r="M303" i="4"/>
  <c r="N303" i="4" s="1"/>
  <c r="J303" i="4"/>
  <c r="M302" i="4"/>
  <c r="N302" i="4" s="1"/>
  <c r="J302" i="4"/>
  <c r="M301" i="4"/>
  <c r="N301" i="4" s="1"/>
  <c r="J301" i="4"/>
  <c r="M300" i="4"/>
  <c r="N300" i="4" s="1"/>
  <c r="J300" i="4"/>
  <c r="M299" i="4"/>
  <c r="N299" i="4" s="1"/>
  <c r="J299" i="4"/>
  <c r="M298" i="4"/>
  <c r="N298" i="4" s="1"/>
  <c r="J298" i="4"/>
  <c r="M297" i="4"/>
  <c r="N297" i="4" s="1"/>
  <c r="J297" i="4"/>
  <c r="M296" i="4"/>
  <c r="N296" i="4" s="1"/>
  <c r="J296" i="4"/>
  <c r="M295" i="4"/>
  <c r="N295" i="4" s="1"/>
  <c r="J295" i="4"/>
  <c r="M294" i="4"/>
  <c r="N294" i="4" s="1"/>
  <c r="J294" i="4"/>
  <c r="M293" i="4"/>
  <c r="N293" i="4" s="1"/>
  <c r="J293" i="4"/>
  <c r="M292" i="4"/>
  <c r="N292" i="4" s="1"/>
  <c r="J292" i="4"/>
  <c r="M291" i="4"/>
  <c r="N291" i="4" s="1"/>
  <c r="J291" i="4"/>
  <c r="M290" i="4"/>
  <c r="N290" i="4" s="1"/>
  <c r="J290" i="4"/>
  <c r="M289" i="4"/>
  <c r="N289" i="4" s="1"/>
  <c r="J289" i="4"/>
  <c r="M288" i="4"/>
  <c r="N288" i="4" s="1"/>
  <c r="J288" i="4"/>
  <c r="M287" i="4"/>
  <c r="N287" i="4" s="1"/>
  <c r="J287" i="4"/>
  <c r="M286" i="4"/>
  <c r="N286" i="4" s="1"/>
  <c r="J286" i="4"/>
  <c r="M257" i="4"/>
  <c r="N257" i="4" s="1"/>
  <c r="J257" i="4"/>
  <c r="M256" i="4"/>
  <c r="N256" i="4" s="1"/>
  <c r="J256" i="4"/>
  <c r="M253" i="4"/>
  <c r="N253" i="4" s="1"/>
  <c r="J253" i="4"/>
  <c r="M252" i="4"/>
  <c r="N252" i="4" s="1"/>
  <c r="J252" i="4"/>
  <c r="M243" i="4"/>
  <c r="N243" i="4" s="1"/>
  <c r="J243" i="4"/>
  <c r="M270" i="4"/>
  <c r="N270" i="4" s="1"/>
  <c r="J270" i="4"/>
  <c r="M239" i="4"/>
  <c r="N239" i="4" s="1"/>
  <c r="J239" i="4"/>
  <c r="M238" i="4"/>
  <c r="N238" i="4" s="1"/>
  <c r="J238" i="4"/>
  <c r="M227" i="4"/>
  <c r="N227" i="4" s="1"/>
  <c r="J227" i="4"/>
  <c r="M225" i="4"/>
  <c r="N225" i="4" s="1"/>
  <c r="J225" i="4"/>
  <c r="M219" i="4"/>
  <c r="N219" i="4" s="1"/>
  <c r="J219" i="4"/>
  <c r="M221" i="4"/>
  <c r="N221" i="4" s="1"/>
  <c r="J221" i="4"/>
  <c r="M218" i="4"/>
  <c r="N218" i="4" s="1"/>
  <c r="J218" i="4"/>
  <c r="M217" i="4"/>
  <c r="N217" i="4" s="1"/>
  <c r="J217" i="4"/>
  <c r="M207" i="4"/>
  <c r="N207" i="4" s="1"/>
  <c r="J207" i="4"/>
  <c r="M191" i="4"/>
  <c r="J191" i="4"/>
  <c r="M190" i="4"/>
  <c r="N190" i="4" s="1"/>
  <c r="J190" i="4"/>
  <c r="M183" i="4"/>
  <c r="N183" i="4" s="1"/>
  <c r="J183" i="4"/>
  <c r="M182" i="4"/>
  <c r="N182" i="4" s="1"/>
  <c r="J182" i="4"/>
  <c r="M178" i="4"/>
  <c r="N178" i="4" s="1"/>
  <c r="J178" i="4"/>
  <c r="M177" i="4"/>
  <c r="N177" i="4" s="1"/>
  <c r="J177" i="4"/>
  <c r="M176" i="4"/>
  <c r="N176" i="4" s="1"/>
  <c r="J176" i="4"/>
  <c r="M171" i="4"/>
  <c r="N171" i="4" s="1"/>
  <c r="J171" i="4"/>
  <c r="M169" i="4"/>
  <c r="N169" i="4" s="1"/>
  <c r="J169" i="4"/>
  <c r="M165" i="4"/>
  <c r="N165" i="4" s="1"/>
  <c r="J165" i="4"/>
  <c r="M164" i="4"/>
  <c r="N164" i="4" s="1"/>
  <c r="J164" i="4"/>
  <c r="M116" i="4"/>
  <c r="N116" i="4" s="1"/>
  <c r="J116" i="4"/>
  <c r="M115" i="4"/>
  <c r="N115" i="4" s="1"/>
  <c r="J115" i="4"/>
  <c r="M114" i="4"/>
  <c r="N114" i="4" s="1"/>
  <c r="J114" i="4"/>
  <c r="M113" i="4"/>
  <c r="N113" i="4" s="1"/>
  <c r="J113" i="4"/>
  <c r="M112" i="4"/>
  <c r="N112" i="4" s="1"/>
  <c r="J112" i="4"/>
  <c r="M111" i="4"/>
  <c r="N111" i="4" s="1"/>
  <c r="J111" i="4"/>
  <c r="M110" i="4"/>
  <c r="N110" i="4" s="1"/>
  <c r="J110" i="4"/>
  <c r="M80" i="4"/>
  <c r="N80" i="4" s="1"/>
  <c r="J80" i="4"/>
  <c r="M76" i="4"/>
  <c r="N76" i="4" s="1"/>
  <c r="J76" i="4"/>
  <c r="M74" i="4"/>
  <c r="N74" i="4" s="1"/>
  <c r="J74" i="4"/>
  <c r="M73" i="4"/>
  <c r="N73" i="4" s="1"/>
  <c r="J73" i="4"/>
  <c r="M72" i="4"/>
  <c r="N72" i="4" s="1"/>
  <c r="J72" i="4"/>
  <c r="M71" i="4"/>
  <c r="N71" i="4" s="1"/>
  <c r="J71" i="4"/>
  <c r="M70" i="4"/>
  <c r="N70" i="4" s="1"/>
  <c r="J70" i="4"/>
  <c r="M69" i="4"/>
  <c r="N69" i="4" s="1"/>
  <c r="J69" i="4"/>
  <c r="M68" i="4"/>
  <c r="N68" i="4" s="1"/>
  <c r="J68" i="4"/>
  <c r="M64" i="4"/>
  <c r="N64" i="4" s="1"/>
  <c r="J64" i="4"/>
  <c r="M62" i="4"/>
  <c r="N62" i="4" s="1"/>
  <c r="J62" i="4"/>
  <c r="M61" i="4"/>
  <c r="N61" i="4" s="1"/>
  <c r="J61" i="4"/>
  <c r="M60" i="4"/>
  <c r="N60" i="4" s="1"/>
  <c r="J60" i="4"/>
  <c r="M59" i="4"/>
  <c r="N59" i="4" s="1"/>
  <c r="J59" i="4"/>
  <c r="M58" i="4"/>
  <c r="N58" i="4" s="1"/>
  <c r="J58" i="4"/>
  <c r="M57" i="4"/>
  <c r="N57" i="4" s="1"/>
  <c r="J57" i="4"/>
  <c r="M56" i="4"/>
  <c r="N56" i="4" s="1"/>
  <c r="J56" i="4"/>
  <c r="M54" i="4"/>
  <c r="N54" i="4" s="1"/>
  <c r="J54" i="4"/>
  <c r="M53" i="4"/>
  <c r="N53" i="4" s="1"/>
  <c r="J53" i="4"/>
  <c r="M52" i="4"/>
  <c r="N52" i="4" s="1"/>
  <c r="J52" i="4"/>
  <c r="M51" i="4"/>
  <c r="N51" i="4" s="1"/>
  <c r="J51" i="4"/>
  <c r="M50" i="4"/>
  <c r="N50" i="4" s="1"/>
  <c r="J50" i="4"/>
  <c r="M49" i="4"/>
  <c r="N49" i="4" s="1"/>
  <c r="J49" i="4"/>
  <c r="M48" i="4"/>
  <c r="N48" i="4" s="1"/>
  <c r="J48" i="4"/>
  <c r="M47" i="4"/>
  <c r="N47" i="4" s="1"/>
  <c r="J47" i="4"/>
  <c r="M46" i="4"/>
  <c r="N46" i="4" s="1"/>
  <c r="J46" i="4"/>
  <c r="M45" i="4"/>
  <c r="N45" i="4" s="1"/>
  <c r="J45" i="4"/>
  <c r="M44" i="4"/>
  <c r="N44" i="4" s="1"/>
  <c r="J44" i="4"/>
  <c r="M43" i="4"/>
  <c r="N43" i="4" s="1"/>
  <c r="J43" i="4"/>
  <c r="M42" i="4"/>
  <c r="N42" i="4" s="1"/>
  <c r="J42" i="4"/>
  <c r="M41" i="4"/>
  <c r="N41" i="4" s="1"/>
  <c r="J41" i="4"/>
  <c r="M40" i="4"/>
  <c r="N40" i="4" s="1"/>
  <c r="J40" i="4"/>
  <c r="M39" i="4"/>
  <c r="N39" i="4" s="1"/>
  <c r="J39" i="4"/>
  <c r="M38" i="4"/>
  <c r="N38" i="4" s="1"/>
  <c r="J38" i="4"/>
  <c r="M37" i="4"/>
  <c r="N37" i="4" s="1"/>
  <c r="J37" i="4"/>
  <c r="M36" i="4"/>
  <c r="N36" i="4" s="1"/>
  <c r="J36" i="4"/>
  <c r="M35" i="4"/>
  <c r="N35" i="4" s="1"/>
  <c r="J35" i="4"/>
  <c r="M31" i="4"/>
  <c r="N31" i="4" s="1"/>
  <c r="J31" i="4"/>
  <c r="M30" i="4"/>
  <c r="N30" i="4" s="1"/>
  <c r="J30" i="4"/>
  <c r="M29" i="4"/>
  <c r="N29" i="4" s="1"/>
  <c r="J29" i="4"/>
  <c r="M28" i="4"/>
  <c r="N28" i="4" s="1"/>
  <c r="J28" i="4"/>
  <c r="M27" i="4"/>
  <c r="N27" i="4" s="1"/>
  <c r="J27" i="4"/>
  <c r="M26" i="4"/>
  <c r="N26" i="4" s="1"/>
  <c r="J26" i="4"/>
  <c r="M23" i="4"/>
  <c r="N23" i="4" s="1"/>
  <c r="J23" i="4"/>
  <c r="M22" i="4"/>
  <c r="N22" i="4" s="1"/>
  <c r="J22" i="4"/>
  <c r="M21" i="4"/>
  <c r="N21" i="4" s="1"/>
  <c r="J21" i="4"/>
  <c r="M20" i="4"/>
  <c r="N20" i="4" s="1"/>
  <c r="J20" i="4"/>
  <c r="M19" i="4"/>
  <c r="N19" i="4" s="1"/>
  <c r="J19" i="4"/>
  <c r="M18" i="4"/>
  <c r="N18" i="4" s="1"/>
  <c r="J18" i="4"/>
  <c r="M17" i="4"/>
  <c r="N17" i="4" s="1"/>
  <c r="J17" i="4"/>
  <c r="M16" i="4"/>
  <c r="N16" i="4" s="1"/>
  <c r="J16" i="4"/>
  <c r="M14" i="4"/>
  <c r="N14" i="4" s="1"/>
  <c r="J14" i="4"/>
  <c r="M13" i="4"/>
  <c r="N13" i="4" s="1"/>
  <c r="J13" i="4"/>
  <c r="M12" i="4"/>
  <c r="N12" i="4" s="1"/>
  <c r="J12" i="4"/>
  <c r="M8" i="4"/>
  <c r="N8" i="4" s="1"/>
  <c r="J8" i="4"/>
  <c r="M7" i="4"/>
  <c r="N7" i="4" s="1"/>
  <c r="J7" i="4"/>
  <c r="M6" i="4"/>
  <c r="N6" i="4" s="1"/>
  <c r="J6" i="4"/>
  <c r="M5" i="4"/>
  <c r="N5" i="4" s="1"/>
  <c r="J5" i="4"/>
  <c r="M4" i="4"/>
  <c r="N4" i="4" s="1"/>
  <c r="J4" i="4"/>
  <c r="M3" i="4"/>
  <c r="N3" i="4" s="1"/>
  <c r="J3" i="4"/>
  <c r="K191" i="4" l="1"/>
  <c r="N191" i="4"/>
  <c r="K4" i="4"/>
  <c r="K8" i="4"/>
  <c r="K13" i="4"/>
  <c r="K18" i="4"/>
  <c r="K22" i="4"/>
  <c r="K28" i="4"/>
  <c r="K36" i="4"/>
  <c r="K38" i="4"/>
  <c r="K40" i="4"/>
  <c r="K42" i="4"/>
  <c r="K44" i="4"/>
  <c r="K46" i="4"/>
  <c r="K48" i="4"/>
  <c r="K50" i="4"/>
  <c r="K53" i="4"/>
  <c r="K59" i="4"/>
  <c r="K62" i="4"/>
  <c r="K69" i="4"/>
  <c r="K73" i="4"/>
  <c r="K110" i="4"/>
  <c r="K114" i="4"/>
  <c r="K169" i="4"/>
  <c r="K171" i="4"/>
  <c r="K178" i="4"/>
  <c r="K218" i="4"/>
  <c r="K227" i="4"/>
  <c r="K252" i="4"/>
  <c r="K286" i="4"/>
  <c r="K293" i="4"/>
  <c r="K300" i="4"/>
  <c r="K304" i="4"/>
  <c r="K308" i="4"/>
  <c r="K312" i="4"/>
  <c r="K29" i="4"/>
  <c r="K54" i="4"/>
  <c r="K60" i="4"/>
  <c r="K74" i="4"/>
  <c r="K115" i="4"/>
  <c r="K182" i="4"/>
  <c r="K238" i="4"/>
  <c r="K287" i="4"/>
  <c r="K297" i="4"/>
  <c r="K301" i="4"/>
  <c r="K309" i="4"/>
  <c r="K313" i="4"/>
  <c r="K6" i="4"/>
  <c r="K16" i="4"/>
  <c r="K20" i="4"/>
  <c r="K26" i="4"/>
  <c r="K30" i="4"/>
  <c r="K35" i="4"/>
  <c r="K37" i="4"/>
  <c r="K39" i="4"/>
  <c r="K41" i="4"/>
  <c r="K43" i="4"/>
  <c r="K45" i="4"/>
  <c r="K47" i="4"/>
  <c r="K49" i="4"/>
  <c r="K51" i="4"/>
  <c r="K56" i="4"/>
  <c r="K71" i="4"/>
  <c r="K76" i="4"/>
  <c r="K112" i="4"/>
  <c r="K116" i="4"/>
  <c r="K183" i="4"/>
  <c r="K207" i="4"/>
  <c r="K221" i="4"/>
  <c r="K239" i="4"/>
  <c r="K256" i="4"/>
  <c r="K288" i="4"/>
  <c r="K291" i="4"/>
  <c r="K295" i="4"/>
  <c r="K298" i="4"/>
  <c r="K302" i="4"/>
  <c r="K306" i="4"/>
  <c r="K310" i="4"/>
  <c r="K19" i="4"/>
  <c r="K58" i="4"/>
  <c r="K64" i="4"/>
  <c r="K111" i="4"/>
  <c r="K176" i="4"/>
  <c r="K290" i="4"/>
  <c r="K5" i="4"/>
  <c r="K14" i="4"/>
  <c r="K23" i="4"/>
  <c r="K57" i="4"/>
  <c r="K70" i="4"/>
  <c r="K165" i="4"/>
  <c r="K225" i="4"/>
  <c r="K253" i="4"/>
  <c r="K294" i="4"/>
  <c r="K305" i="4"/>
  <c r="K3" i="4"/>
  <c r="K7" i="4"/>
  <c r="K12" i="4"/>
  <c r="K17" i="4"/>
  <c r="K21" i="4"/>
  <c r="K27" i="4"/>
  <c r="K31" i="4"/>
  <c r="K52" i="4"/>
  <c r="K61" i="4"/>
  <c r="K68" i="4"/>
  <c r="K72" i="4"/>
  <c r="K80" i="4"/>
  <c r="K113" i="4"/>
  <c r="K164" i="4"/>
  <c r="K177" i="4"/>
  <c r="K190" i="4"/>
  <c r="K217" i="4"/>
  <c r="K219" i="4"/>
  <c r="K270" i="4"/>
  <c r="K243" i="4"/>
  <c r="K257" i="4"/>
  <c r="K289" i="4"/>
  <c r="K292" i="4"/>
  <c r="K296" i="4"/>
  <c r="K299" i="4"/>
  <c r="K303" i="4"/>
  <c r="K307" i="4"/>
  <c r="K311" i="4"/>
</calcChain>
</file>

<file path=xl/sharedStrings.xml><?xml version="1.0" encoding="utf-8"?>
<sst xmlns="http://schemas.openxmlformats.org/spreadsheetml/2006/main" count="1685" uniqueCount="665">
  <si>
    <t>TOPIX</t>
  </si>
  <si>
    <t>TOPIX Core 30</t>
  </si>
  <si>
    <t>TOPIX Ex-Financials</t>
  </si>
  <si>
    <t>CSI300</t>
  </si>
  <si>
    <t>Type</t>
    <phoneticPr fontId="3"/>
  </si>
  <si>
    <t>A</t>
  </si>
  <si>
    <t>B</t>
  </si>
  <si>
    <t>C</t>
  </si>
  <si>
    <t>C</t>
    <phoneticPr fontId="3"/>
  </si>
  <si>
    <t>Type A</t>
    <phoneticPr fontId="3"/>
  </si>
  <si>
    <t>Category</t>
    <phoneticPr fontId="3"/>
  </si>
  <si>
    <t>Yes</t>
  </si>
  <si>
    <t>Management Company</t>
  </si>
  <si>
    <t>Daiwa Asset Management</t>
  </si>
  <si>
    <t>Nomura Asset Management</t>
  </si>
  <si>
    <t>Nikko Asset Management</t>
  </si>
  <si>
    <t>MAXIS TOPIX ETF</t>
  </si>
  <si>
    <t>Asset Management One</t>
  </si>
  <si>
    <t>iShares Core TOPIX ETF</t>
  </si>
  <si>
    <t>BlackRock Japan</t>
  </si>
  <si>
    <t>Nikkei 225</t>
  </si>
  <si>
    <t>iShares Core Nikkei225 ETF</t>
  </si>
  <si>
    <t>MAXIS NIKKEI225 ETF</t>
  </si>
  <si>
    <t>One ETF Nikkei225</t>
  </si>
  <si>
    <t>iShares JPX-Nikkei 400 ETF</t>
  </si>
  <si>
    <t>One ETF JPX-Nikkei 400</t>
  </si>
  <si>
    <t>Nikkei 300</t>
  </si>
  <si>
    <t>Simplex Asset Management</t>
  </si>
  <si>
    <t>JASDAQ-TOP20</t>
  </si>
  <si>
    <t>One ETF JPX-Nikkei Mid Small</t>
  </si>
  <si>
    <t>TOPIX Banks</t>
  </si>
  <si>
    <t>TOPIX-17 FOODS</t>
  </si>
  <si>
    <t>NEXT FUNDS TOPIX-17 FOODS ETF</t>
  </si>
  <si>
    <t>TOPIX-17 ENERGY RESOURCES</t>
  </si>
  <si>
    <t>NEXT FUNDS TOPIX-17 ENERGY RESOURCES ETF</t>
  </si>
  <si>
    <t>TOPIX-17 CONSTRUCTION &amp; MATERIALS</t>
  </si>
  <si>
    <t>NEXT FUNDS TOPIX-17 CONSTRUCTION &amp; MATERIALS ETF</t>
  </si>
  <si>
    <t>TOPIX-17 RAW MATERIALS &amp; CHEMICALS</t>
  </si>
  <si>
    <t>NEXT FUNDS TOPIX-17 RAW MATERIALS &amp; CHEMICALS ETF</t>
  </si>
  <si>
    <t>TOPIX-17 PHARMACEUTICAL</t>
  </si>
  <si>
    <t>NEXT FUNDS TOPIX-17 PHARMACEUTICAL ETF</t>
  </si>
  <si>
    <t>TOPIX-17 AUTOMOBILES &amp; TRANSPORTATION EQUIPMENT</t>
  </si>
  <si>
    <t>NEXT FUNDS TOPIX-17 AUTOMOBILES &amp; TRANSPORTATION EQUIPMENT ETF</t>
  </si>
  <si>
    <t>TOPIX-17 STEEL &amp; NONFERROUS</t>
  </si>
  <si>
    <t>NEXT FUNDS TOPIX-17 STEEL &amp; NONFERROUS ETF</t>
  </si>
  <si>
    <t>TOPIX-17 MACHINERY</t>
  </si>
  <si>
    <t>NEXT FUNDS TOPIX-17 MACHINERY ETF</t>
  </si>
  <si>
    <t>TOPIX-17 ELECTRIC APPLIANCES &amp; PRECISION INSTRUMENTS</t>
  </si>
  <si>
    <t>NEXT FUNDS TOPIX-17 ELECTRIC APPLIANCES &amp; PRECISION INSTRUMENTS ETF</t>
  </si>
  <si>
    <t>TOPIX-17 IT &amp; SERVICES,OTHERS</t>
  </si>
  <si>
    <t>NEXT FUNDS TOPIX-17 IT &amp; SERVICES,OTHERS ETF</t>
  </si>
  <si>
    <t>TOPIX-17 ELECTRIC POWER &amp; GAS</t>
  </si>
  <si>
    <t>NEXT FUNDS TOPIX-17 ELECTRIC POWER &amp; GAS ETF</t>
  </si>
  <si>
    <t>TOPIX-17 TRANSPORTATION &amp; LOGISTICS</t>
  </si>
  <si>
    <t>NEXT FUNDS TOPIX-17 TRANSPORTATION &amp; LOGISTICS ETF</t>
  </si>
  <si>
    <t>TOPIX-17 COMMERCIAL &amp; WHOLESALE TRADE</t>
  </si>
  <si>
    <t>NEXT FUNDS TOPIX-17 COMMERCIAL &amp; WHOLESALE TRADE ETF</t>
  </si>
  <si>
    <t>TOPIX-17 RETAIL TRADE</t>
  </si>
  <si>
    <t>NEXT FUNDS TOPIX-17 RETAIL TRADE ETF</t>
  </si>
  <si>
    <t>TOPIX-17 BANKS</t>
  </si>
  <si>
    <t>NEXT FUNDS TOPIX-17 BANKS ETF</t>
  </si>
  <si>
    <t>TOPIX-17 FINANCIALS (EX BANKS)</t>
  </si>
  <si>
    <t>NEXT FUNDS TOPIX-17 FINANCIALS (EX BANKS) ETF</t>
  </si>
  <si>
    <t>TOPIX-17 REAL ESTATE</t>
  </si>
  <si>
    <t>NEXT FUNDS TOPIX-17 REAL ESTATE ETF</t>
  </si>
  <si>
    <t>Nomura Japan Equity High Dividend 70</t>
  </si>
  <si>
    <t>NEXT FUNDS Nomura Japan Equity High Dividend 70 Exchange Traded Fund</t>
  </si>
  <si>
    <t>NZAM ETF TOPIX Ex-Financials</t>
  </si>
  <si>
    <t>Norinchukin Zenkyoren Asset Management</t>
  </si>
  <si>
    <t>iShares MSCI Japan Minimum Volatility (ex-REITs) ETF</t>
  </si>
  <si>
    <t>iShares MSCI Japan High Dividend ETF</t>
  </si>
  <si>
    <t>iShares JPX/S&amp;P CAPEX &amp; Human Capital ETF</t>
  </si>
  <si>
    <t>One ETF High Dividend Japan Equity</t>
  </si>
  <si>
    <t>MAXIS J-REIT ETF</t>
  </si>
  <si>
    <t>iShares Japan REIT ETF</t>
  </si>
  <si>
    <t>S&amp;P/ASX200 A-REIT</t>
  </si>
  <si>
    <t>NEXT FUNDS Nifty 50 Linked Exchange Traded Fund</t>
  </si>
  <si>
    <t>NEXT FUNDS Thai Stock SET50 Exchange Traded Fund</t>
  </si>
  <si>
    <t>FTSE Bursa Malaysia KLCI</t>
  </si>
  <si>
    <t>NEXT FUNDS FTSE Bursa Malaysia KLCI Exchange Traded Fund</t>
  </si>
  <si>
    <t>Dow Jones Industrial Average</t>
  </si>
  <si>
    <t>S&amp;P 500</t>
  </si>
  <si>
    <t>SPDR® S&amp;P500® ETF Trust</t>
  </si>
  <si>
    <t>State Street Global Advisors Trust Company</t>
  </si>
  <si>
    <t>Ibovespa</t>
  </si>
  <si>
    <t>NEXT FUNDS Ibovespa Linked Exchange Traded Fund</t>
  </si>
  <si>
    <t>MSCI KOKUSAI</t>
  </si>
  <si>
    <t>MAXIS Global Equity (MSCI Kokusai) ETF</t>
  </si>
  <si>
    <t>MSCI Emerging Markets</t>
  </si>
  <si>
    <t>MSCI ACWI ex Japan</t>
  </si>
  <si>
    <t>State Street Global Advisors Singapore Limited</t>
  </si>
  <si>
    <t>iShares USD High Yield Corporate Bond JPY Hedged ETF</t>
  </si>
  <si>
    <t>Gold (Underlying Commodity)</t>
  </si>
  <si>
    <t>SPDR®Gold Shares</t>
  </si>
  <si>
    <t>World Gold Trust Services, LLC</t>
  </si>
  <si>
    <t>Gold price in Japanese yen per 1 gram</t>
  </si>
  <si>
    <t>Gold(Underlying Commodity)</t>
  </si>
  <si>
    <t>Japan Physical Gold ETF</t>
  </si>
  <si>
    <t>Mitsubishi UFJ Trust and Banking Corporation</t>
  </si>
  <si>
    <t>Platinum(Underlying Commodity)</t>
  </si>
  <si>
    <t>Japan Physical Platinum ETF</t>
  </si>
  <si>
    <t>Silver(Underlying Commodity)</t>
  </si>
  <si>
    <t>Japan Physical Silver ETF</t>
  </si>
  <si>
    <t>Palladium(Underlying Commodity)</t>
  </si>
  <si>
    <t>Japan Physical Palladium ETF</t>
  </si>
  <si>
    <t>Prompt contract settlement prices of Light, Sweet Crude Oil Futures(WTI Futures)</t>
  </si>
  <si>
    <t>Simplex WTI ETF</t>
  </si>
  <si>
    <t>Precious Metal Basket (Underlying Commodities)(Gold, Silver, Platinum, Palladium)</t>
  </si>
  <si>
    <t>iShares USD Investment Grade Corporate Bond JPY Hedged ETF</t>
    <phoneticPr fontId="3"/>
  </si>
  <si>
    <t>Otherr B</t>
    <phoneticPr fontId="3"/>
  </si>
  <si>
    <t>Foreign Equities</t>
    <phoneticPr fontId="3"/>
  </si>
  <si>
    <t>Foreign Bonds</t>
    <phoneticPr fontId="3"/>
  </si>
  <si>
    <t>Commodities</t>
    <phoneticPr fontId="3"/>
  </si>
  <si>
    <t>Listed  Fund TOPIX Ex-Financials</t>
  </si>
  <si>
    <t>Listed  Fund 225</t>
  </si>
  <si>
    <t>Listed  Fund Nikkei 225 (Mini)</t>
  </si>
  <si>
    <t>JPX-Nikkei  400</t>
  </si>
  <si>
    <t>NEXT FUNDS JPX-Nikkei  400 Exchange Traded Fund</t>
  </si>
  <si>
    <t>Listed  Fund JPX-Nikkei  400</t>
  </si>
  <si>
    <t>MAXIS JPX-Nikkei  400 ETF</t>
  </si>
  <si>
    <t xml:space="preserve">Sector </t>
  </si>
  <si>
    <t xml:space="preserve">Tokyo Stock Exchange Mothers Core </t>
  </si>
  <si>
    <t xml:space="preserve">JPX-Nikkei Mid and Small Cap </t>
  </si>
  <si>
    <t xml:space="preserve">Tokyo Stock Exchange Dividend Focus 100 </t>
  </si>
  <si>
    <t>Listed  Fund Japan High Dividend(TSE Dividend Focus 100)</t>
  </si>
  <si>
    <t xml:space="preserve">MSCI Nihonkabu (Japan ex REITS) Minimum Volatility (JPY) </t>
  </si>
  <si>
    <t xml:space="preserve">MSCI Japan High Dividend Yield </t>
  </si>
  <si>
    <t xml:space="preserve">MSCI Japan IMI Custom Liquidity and Yield Low Volatility </t>
  </si>
  <si>
    <t>Listed  Fund MSCI Japan Equity High Dividend Low Volatility</t>
  </si>
  <si>
    <t xml:space="preserve">MSCI Japan Human and Physical Investment </t>
  </si>
  <si>
    <t xml:space="preserve">Nomura Enterprise Value Allocation </t>
  </si>
  <si>
    <t>NEXT FUNDS Nomura Enterprise Value Allocation  Exchange Traded Fund</t>
  </si>
  <si>
    <t xml:space="preserve">JPX/S&amp;P CAPEX &amp; HUMAN CAPITAL </t>
  </si>
  <si>
    <t>Listed  Fund Japanese Economy Contributor Stocks</t>
  </si>
  <si>
    <t xml:space="preserve">One ETF JPX/S&amp;P CAPEX &amp; Human Capital </t>
  </si>
  <si>
    <t xml:space="preserve">iSTOXX MUTB Japan Proactive Leaders 200 </t>
  </si>
  <si>
    <t>MAXIS JAPAN Proactive Investment in Physical and Human Capital 200  ETF</t>
  </si>
  <si>
    <t xml:space="preserve">Nikkei 225 High Dividend Yield Stock 50 </t>
  </si>
  <si>
    <t>NEXT FUNDS Nikkei 225 High Dividend Yield Stock 50  Exchange Traded Fund</t>
  </si>
  <si>
    <t xml:space="preserve">S&amp;P/JPX Dividend Aristocrats </t>
  </si>
  <si>
    <t>Listed  Fund MSCI Japan Equity High Dividend Low Volatility (Beta Hedged)</t>
  </si>
  <si>
    <t xml:space="preserve">TSE REIT </t>
  </si>
  <si>
    <t>NEXT FUNDS REIT  ETF</t>
  </si>
  <si>
    <t>Listed  Fund J-REIT (Tokyo Stock Exchange REIT ) Bi-Monthly Dividend Payment Type</t>
  </si>
  <si>
    <t xml:space="preserve">NZAM ETF J-REIT </t>
  </si>
  <si>
    <t>Listed  Fund Australian REIT (S&amp;P/ASX200 A-REIT)</t>
  </si>
  <si>
    <t xml:space="preserve">FTSE EPRA/NAREIT Asia ex Japan REITs </t>
  </si>
  <si>
    <t>Listed  Fund Asian REIT</t>
  </si>
  <si>
    <t>Listed  Fund China A Share (Panda) CSI300</t>
  </si>
  <si>
    <t xml:space="preserve">SSE50 </t>
  </si>
  <si>
    <t xml:space="preserve">SET50 </t>
  </si>
  <si>
    <t>Simple-X NY Dow Jones  ETF</t>
  </si>
  <si>
    <t>Listed  Fund US Equity (S&amp;P500)</t>
  </si>
  <si>
    <t>Listed  Fund International Developed Countries Equity (MSCI-KOKUSAI)</t>
  </si>
  <si>
    <t>Listed  Fund International Emerging Countries Equity (MSCI EMERGING)</t>
  </si>
  <si>
    <t>Listed  Fund World Equity (MSCI ACWI) ex Japan</t>
  </si>
  <si>
    <t xml:space="preserve">Markit iBoxx ABF Pan-Asia </t>
  </si>
  <si>
    <t>ABF PAN ASIA BOND  FUND</t>
  </si>
  <si>
    <t>Listed  Fund Emerging Bond</t>
  </si>
  <si>
    <t>S&amp;P U.S. Treasury Bond 7-10 Year  (TTM JPY)</t>
  </si>
  <si>
    <t>Listed  Fund US Bond (No Currency Hedge)</t>
  </si>
  <si>
    <t>S&amp;P U.S. Treasury Bond 7-10 Year  (TTM JPY Hedged)</t>
  </si>
  <si>
    <t>Listed  Fund US Bond (Currency Hedge)</t>
  </si>
  <si>
    <t xml:space="preserve">Markit iBoxx USD Liquid Investment Grade (TTM JPY Hedged) </t>
  </si>
  <si>
    <t xml:space="preserve">Markit iBoxx USD Liquid High Yield (TTM JPY Hedged) </t>
  </si>
  <si>
    <t xml:space="preserve">Bloomberg Commodity </t>
  </si>
  <si>
    <t>Bloomberg Energy Sub</t>
  </si>
  <si>
    <t>Bloomberg Industrial Metals Sub</t>
  </si>
  <si>
    <t>Bloomberg Agriculture Sub</t>
  </si>
  <si>
    <t>Bloomberg Grains Sub</t>
  </si>
  <si>
    <t>Bloomberg Natural Gas Sub</t>
  </si>
  <si>
    <t>Bloomberg Crude Oil Sub</t>
  </si>
  <si>
    <t>Bloomberg Unleaded Gasoline Sub</t>
  </si>
  <si>
    <t>Bloomberg Aluminum Sub</t>
  </si>
  <si>
    <t>Bloomberg Copper Sub</t>
  </si>
  <si>
    <t>Bloomberg Nickel Sub</t>
  </si>
  <si>
    <t>Bloomberg Wheat Sub</t>
  </si>
  <si>
    <t>Bloomberg Corn Sub</t>
  </si>
  <si>
    <t>Bloomberg Soybeans Sub</t>
  </si>
  <si>
    <t>Liquidity Tier</t>
    <phoneticPr fontId="3"/>
  </si>
  <si>
    <t>Spread</t>
    <phoneticPr fontId="3"/>
  </si>
  <si>
    <t>Obligation</t>
    <phoneticPr fontId="3"/>
  </si>
  <si>
    <t>Incentive</t>
    <phoneticPr fontId="3"/>
  </si>
  <si>
    <t>Incentive(bps)</t>
    <phoneticPr fontId="3"/>
  </si>
  <si>
    <t>Underlying Index</t>
    <phoneticPr fontId="3"/>
  </si>
  <si>
    <t>Code</t>
    <phoneticPr fontId="3"/>
  </si>
  <si>
    <t>Minimum Quantity (JPY)</t>
    <phoneticPr fontId="3"/>
  </si>
  <si>
    <t>Yes</t>
    <phoneticPr fontId="3"/>
  </si>
  <si>
    <t>Waiver of Access Fee</t>
    <phoneticPr fontId="3"/>
  </si>
  <si>
    <t>FTSE Blossom Japan Index</t>
  </si>
  <si>
    <t>Nomura High-yield J-REIT Index</t>
  </si>
  <si>
    <t>MAXIS High Yield J-REIT ETF</t>
  </si>
  <si>
    <t>S&amp;P 500 JPY (TTM)</t>
  </si>
  <si>
    <t>iShares S&amp;P 500 ETF</t>
  </si>
  <si>
    <t>iShares Core 7-10 Year US Treasury Bond ETF</t>
  </si>
  <si>
    <t>MSCI Kokusai (JST Fixing) Index</t>
  </si>
  <si>
    <t>iShares Core MSCI Kokusai ETF</t>
  </si>
  <si>
    <t>MSCI Emerging Markets IMI (JST Fixing) Index</t>
  </si>
  <si>
    <t>iShares Core MSCI Emerging Markets IMI ETF</t>
  </si>
  <si>
    <t>FTSE NAREIT Equity REITs Index (TTM JPY)</t>
  </si>
  <si>
    <t>iShares US REIT ETF</t>
  </si>
  <si>
    <t>TOPIX High Dividend Yield 40 Index</t>
  </si>
  <si>
    <t>MSCI Japan Empowering Women Index (WIN)</t>
  </si>
  <si>
    <t>MSCI Japan ESG Select Leaders Index</t>
  </si>
  <si>
    <t>B</t>
    <phoneticPr fontId="3"/>
  </si>
  <si>
    <t>One ETF ESG</t>
  </si>
  <si>
    <t>C</t>
    <phoneticPr fontId="3"/>
  </si>
  <si>
    <t>Nomura Japan Equity High Dividend 70 Market Neutral Index</t>
  </si>
  <si>
    <t>MAXIS Japan Equity High Dividend 70 Market Neutral ETF</t>
  </si>
  <si>
    <t>NOMURA-BPI Overall</t>
  </si>
  <si>
    <t>NEXT FUNDS Japan Bond NOMURA-BPI Exchange Traded Fund</t>
  </si>
  <si>
    <t>NEXT FUNDS International REIT S&amp;P Developed REIT Index (ex Japan Unhedged) Exchange Traded Fund</t>
  </si>
  <si>
    <t>NEXT FUNDS International Equity MSCI-KOKUSAI (Unhedged) Exchange Traded Fund</t>
  </si>
  <si>
    <t>MSCI KOKUSAI 100% Hedged to JPY Index</t>
  </si>
  <si>
    <t>NEXT FUNDS International Equity MSCI-KOKUSAI (Yen-Hedged) Exchange Traded Fund</t>
  </si>
  <si>
    <t>B</t>
    <phoneticPr fontId="3"/>
  </si>
  <si>
    <t>Tokyo Stock Exchange Mothers Index</t>
    <phoneticPr fontId="3"/>
  </si>
  <si>
    <t>Name</t>
    <phoneticPr fontId="3"/>
  </si>
  <si>
    <t>MAXIS J-REIT Core ETF</t>
    <phoneticPr fontId="3"/>
  </si>
  <si>
    <t>TSE REIT Core Index</t>
    <phoneticPr fontId="3"/>
  </si>
  <si>
    <t>Counted as illiquid issues</t>
    <phoneticPr fontId="3"/>
  </si>
  <si>
    <t>MSCI Japan Empowering Women (WIN) Select Index</t>
    <phoneticPr fontId="3"/>
  </si>
  <si>
    <t>NEXT FUNDS Emerging Market Equity MSCI-EM (Unhedged) Exchange Traded Fund</t>
    <phoneticPr fontId="3"/>
  </si>
  <si>
    <t>MSCI Emerging Markets</t>
    <phoneticPr fontId="3"/>
  </si>
  <si>
    <t>Nomura Asset Management</t>
    <phoneticPr fontId="3"/>
  </si>
  <si>
    <t>J.P.Morgan Emerging Markets Bond Index Plus</t>
    <phoneticPr fontId="3"/>
  </si>
  <si>
    <t>NEXT FUNDS Emerging Market Bond J.P. Morgan EMBI Plus (Unhedged) Exchange Traded Fund</t>
    <phoneticPr fontId="3"/>
  </si>
  <si>
    <t>Listed Index Fund US Equity (S&amp;P500) Currency Hedge</t>
    <phoneticPr fontId="3"/>
  </si>
  <si>
    <t>Nikko Asset Management</t>
    <phoneticPr fontId="3"/>
  </si>
  <si>
    <t>Nikko Asset Management</t>
    <phoneticPr fontId="3"/>
  </si>
  <si>
    <t>S&amp;P 500 JPY Hedged</t>
    <phoneticPr fontId="3"/>
  </si>
  <si>
    <t>Listed Index Fund International Bond (FTSE WGBI) Monthly Dividend Payment Type</t>
    <phoneticPr fontId="3"/>
  </si>
  <si>
    <t>FTSE Nonyen World Government Bond Index - Japanese Investment Trust ("Nonyen WGBI-JIT")</t>
    <phoneticPr fontId="3"/>
  </si>
  <si>
    <t>NEXT FUNDS International Bond FTSE World Government Bond Index (ex Japan Unhedged) Exchange Traded Fund</t>
    <phoneticPr fontId="3"/>
  </si>
  <si>
    <t>NEXT FUNDS International Bond FTSE World Government Bond Index (ex Japan Yen-Hedged) Exchange Traded Fund</t>
    <phoneticPr fontId="3"/>
  </si>
  <si>
    <t>FTSE US Treasury 7-10 Years Select Index - Japanese Investment Trust, currency-hedged in JPY terms</t>
    <phoneticPr fontId="3"/>
  </si>
  <si>
    <t>FTSE US Treasury 7-10 Year Select Index - Japanese Investment Trust</t>
    <phoneticPr fontId="3"/>
  </si>
  <si>
    <t>FTSE World Government Bond Index (ex Japan, JPY Hedge Base)</t>
    <phoneticPr fontId="3"/>
  </si>
  <si>
    <t>FTSE World Government Bond Index (ex Japan, JPY Base)</t>
    <phoneticPr fontId="3"/>
  </si>
  <si>
    <t>iSTOXX FactSet Automation &amp; Robotics (TTM) JPY index</t>
    <phoneticPr fontId="3"/>
  </si>
  <si>
    <t>iShares Automation &amp; Robot ETF</t>
    <phoneticPr fontId="3"/>
  </si>
  <si>
    <t>MAXIS TOPIX Ex-Financials ETF</t>
    <phoneticPr fontId="3"/>
  </si>
  <si>
    <t>One ETF TOPIX</t>
    <phoneticPr fontId="3"/>
  </si>
  <si>
    <t>Asset Management One</t>
    <phoneticPr fontId="3"/>
  </si>
  <si>
    <t>NZAM ETF J-REIT Core Index</t>
  </si>
  <si>
    <t>NZAM ETF TOPIX</t>
    <phoneticPr fontId="3"/>
  </si>
  <si>
    <t>NZAM ETF Nikkei 225</t>
    <phoneticPr fontId="3"/>
  </si>
  <si>
    <t>NZAM ETF JPX-Nikkei400</t>
    <phoneticPr fontId="3"/>
  </si>
  <si>
    <t>NEXT FUNDS Nomura Shareholder Yield 70 Exchange Traded Fund</t>
    <phoneticPr fontId="3"/>
  </si>
  <si>
    <t>Nomura Shareholder Yield 70</t>
    <phoneticPr fontId="3"/>
  </si>
  <si>
    <t>Nomura Asset Management</t>
    <phoneticPr fontId="3"/>
  </si>
  <si>
    <t>Nomura Asset Management</t>
    <phoneticPr fontId="3"/>
  </si>
  <si>
    <t>Listed Index Fund J-REIT (Tokyo Stock Exchange REIT Index) Bi-Monthly Dividend Payment Type (Mini)</t>
    <phoneticPr fontId="3"/>
  </si>
  <si>
    <t>Nikko Asset Management</t>
    <phoneticPr fontId="3"/>
  </si>
  <si>
    <t>NEXT FUNDS ChinaAMC SSE50 Index Exchange Traded Fund</t>
    <phoneticPr fontId="3"/>
  </si>
  <si>
    <t>SSE 180 Index</t>
    <phoneticPr fontId="3"/>
  </si>
  <si>
    <t>CSI Smallcap 500 Index</t>
    <phoneticPr fontId="3"/>
  </si>
  <si>
    <t>One ETF Southern China A-Share CSI 500</t>
    <phoneticPr fontId="3"/>
  </si>
  <si>
    <t>MAXIS HuaAn China Equity (SSE 180 index) ETF</t>
  </si>
  <si>
    <t>Simplex Asset Management</t>
    <phoneticPr fontId="3"/>
  </si>
  <si>
    <t>Simplex Asset Management</t>
    <phoneticPr fontId="3"/>
  </si>
  <si>
    <t>TSE REIT ETF</t>
    <phoneticPr fontId="3"/>
  </si>
  <si>
    <t>One ETF Tokyo Stock Exchange REIT Index</t>
    <phoneticPr fontId="3"/>
  </si>
  <si>
    <t>WisdomTree Physical Gold Individual Securities</t>
  </si>
  <si>
    <t>WisdomTree Physical Silver Individual Securities</t>
  </si>
  <si>
    <t>WisdomTree Physical Platinum Individual Securities</t>
  </si>
  <si>
    <t>WisdomTree Physical Palladium Individual Securities</t>
  </si>
  <si>
    <t>WisdomTree Physical Precious Metals Basket Securities</t>
  </si>
  <si>
    <t>WisdomTree Broad Commodities</t>
    <phoneticPr fontId="3"/>
  </si>
  <si>
    <t>WisdomTree Energy</t>
    <phoneticPr fontId="3"/>
  </si>
  <si>
    <t>WisdomTree Industrial Metals</t>
  </si>
  <si>
    <t>WisdomTree Agriculture</t>
  </si>
  <si>
    <t>WisdomTree Grains</t>
  </si>
  <si>
    <t>WisdomTree Natural Gas</t>
  </si>
  <si>
    <t>WisdomTree WTI Crude Oil</t>
  </si>
  <si>
    <t>WisdomTree Gasoline</t>
    <phoneticPr fontId="3"/>
  </si>
  <si>
    <t>WisdomTree Aluminium</t>
  </si>
  <si>
    <t>WisdomTree Copper</t>
  </si>
  <si>
    <t>WisdomTree Nickel</t>
  </si>
  <si>
    <t>WisdomTree Wheat</t>
  </si>
  <si>
    <t>WisdomTree Corn</t>
  </si>
  <si>
    <t>WisdomTree Soybeans</t>
  </si>
  <si>
    <t>iShares Core 7-10 Year US Treasury Bond  JPY Hedged ETF</t>
    <phoneticPr fontId="3"/>
  </si>
  <si>
    <t>WisdomTree Management</t>
  </si>
  <si>
    <t>SMDAM TOPIX ETF</t>
    <phoneticPr fontId="3"/>
  </si>
  <si>
    <t xml:space="preserve">Sumitomo Mitsui DS Asset Management </t>
  </si>
  <si>
    <t>Yes</t>
    <phoneticPr fontId="3"/>
  </si>
  <si>
    <t>MAXIS S&amp;P500 US Equity ETF</t>
    <phoneticPr fontId="3"/>
  </si>
  <si>
    <t>MAXIS World Equity (MSCI ACWI) ETF</t>
    <phoneticPr fontId="3"/>
  </si>
  <si>
    <t>MSCI ACWI INDEX</t>
    <phoneticPr fontId="3"/>
  </si>
  <si>
    <t>MAXIS Carbon Efficient Japan Equity ETF</t>
  </si>
  <si>
    <t>S&amp;P/JPX Carbon Efficient Index</t>
    <phoneticPr fontId="3"/>
  </si>
  <si>
    <t>FTSE Japanese Government Bond Index</t>
    <phoneticPr fontId="3"/>
  </si>
  <si>
    <t>iShares Core Japan Government Bond ETF</t>
    <phoneticPr fontId="3"/>
  </si>
  <si>
    <t>Listed Index Fund US Equity (Dow Average) Currency Hedge</t>
    <phoneticPr fontId="3"/>
  </si>
  <si>
    <t>Dow Jones Industrial Average JPY Hedged (TTM) (Japan Calendar) Index</t>
    <phoneticPr fontId="3"/>
  </si>
  <si>
    <t>iShares S&amp;P 500 JPY Hedged ETF</t>
    <phoneticPr fontId="3"/>
  </si>
  <si>
    <t>NEXT FUNDS Nikkei-JPX Platinum  Linked ETF</t>
    <phoneticPr fontId="3"/>
  </si>
  <si>
    <t xml:space="preserve">Nikkei-JPX Platinum </t>
    <phoneticPr fontId="3"/>
  </si>
  <si>
    <t>Global X Japan</t>
  </si>
  <si>
    <t>Tokyo Stock Exchange REIT Logistics Focus Index</t>
  </si>
  <si>
    <t>MSCI Japan High Dividend Select 25 Index</t>
  </si>
  <si>
    <t>Global X MSCI SuperDividend® Japan ETF</t>
    <phoneticPr fontId="3"/>
  </si>
  <si>
    <t>Global X Logistics J-REIT ETF</t>
    <phoneticPr fontId="3"/>
  </si>
  <si>
    <t>Nikkei ESG-REIT Index</t>
    <phoneticPr fontId="3"/>
  </si>
  <si>
    <t>Listed Index Fund Nikkei ESG REIT</t>
    <phoneticPr fontId="3"/>
  </si>
  <si>
    <t>NZAM ETF S&amp;P/JPX Carbon Efficient Index</t>
  </si>
  <si>
    <t>Listed Index Fund US Equity (NASDAQ100) No Currency Hedge</t>
  </si>
  <si>
    <t>Listed Index Fund US Equity (NASDAQ100) Currency Hedge</t>
  </si>
  <si>
    <t>Nasdaq-100 Yen-converted</t>
    <phoneticPr fontId="3"/>
  </si>
  <si>
    <t>Nasdaq-100 Currency Hedged JPY Index</t>
    <phoneticPr fontId="3"/>
  </si>
  <si>
    <t>NEXT FUNDS TOPIX Core 30 Exchange Traded Fund</t>
    <phoneticPr fontId="3"/>
  </si>
  <si>
    <t>NEXT FUNDS TOPIX Exchange Traded Fund</t>
    <phoneticPr fontId="3"/>
  </si>
  <si>
    <t>NEXT FUNDS Nikkei 300 Index Exchange Traded Fund</t>
    <phoneticPr fontId="3"/>
  </si>
  <si>
    <t>NEXT FUNDS Nikkei 225 Exchange Traded Fund</t>
    <phoneticPr fontId="3"/>
  </si>
  <si>
    <t>NEXT FUNDS Gold Price Exchange Traded Fund</t>
    <phoneticPr fontId="3"/>
  </si>
  <si>
    <t>NEXT FUNDS TOPIX Banks Exchange Traded Fund</t>
    <phoneticPr fontId="3"/>
  </si>
  <si>
    <t>iShares 1-3 Year US Treasury Bond ETF</t>
    <phoneticPr fontId="3"/>
  </si>
  <si>
    <t>FTSE US Treasury Select Index - JIT 1-3 Years in JPY Terms</t>
    <phoneticPr fontId="3"/>
  </si>
  <si>
    <t>FTSE JPY-Hedged US Treasury Select Index - JIT 20+ Years in JPY Terms</t>
    <phoneticPr fontId="3"/>
  </si>
  <si>
    <t>iShares 20+ Year US Treasury Bond JPY Hedged ETF</t>
    <phoneticPr fontId="3"/>
  </si>
  <si>
    <t>iShares USD Emerging Markets Bond JPY Hedged ETF</t>
    <phoneticPr fontId="3"/>
  </si>
  <si>
    <t>Bloomberg Barclays Euro Corporate Bond Index TTM JPY Currency Hedged</t>
    <phoneticPr fontId="3"/>
  </si>
  <si>
    <t>J.P. Morgan Emerging Markets Bond Index Global Core JPY Hedged JIT Index</t>
    <phoneticPr fontId="3"/>
  </si>
  <si>
    <t>iFreeETF-TOPIX(Quarterly Dividend Type)</t>
    <phoneticPr fontId="3"/>
  </si>
  <si>
    <t>iFreeETF-Nikkei225(Quarterly Dividend Type)</t>
    <phoneticPr fontId="3"/>
  </si>
  <si>
    <t>Solactive Digital Innovation Japan Index</t>
    <phoneticPr fontId="3"/>
  </si>
  <si>
    <t>Global X Digital Innovation Japan ETF</t>
    <phoneticPr fontId="3"/>
  </si>
  <si>
    <t>Global X E-Commerce Japan ETF</t>
    <phoneticPr fontId="3"/>
  </si>
  <si>
    <t>Indxx Japan E-Commerce Index</t>
    <phoneticPr fontId="3"/>
  </si>
  <si>
    <t>STAR 50</t>
    <phoneticPr fontId="3"/>
  </si>
  <si>
    <t>GBA Innovation 100</t>
    <phoneticPr fontId="3"/>
  </si>
  <si>
    <t>iFreeETF China STAR50</t>
    <phoneticPr fontId="3"/>
  </si>
  <si>
    <t>iFreeETF China GBA100</t>
    <phoneticPr fontId="3"/>
  </si>
  <si>
    <t>MAXIS NASDAQ100 ETF (JPY Hedged)</t>
  </si>
  <si>
    <t>MAXIS NASDAQ100 ETF</t>
  </si>
  <si>
    <t>MAXIS S&amp;P500 US Equity ETF (JPY Hedged)</t>
  </si>
  <si>
    <t>The NASDAQ-100 ®</t>
    <phoneticPr fontId="3"/>
  </si>
  <si>
    <t>Nasdaq-100 JPY Hedged</t>
    <phoneticPr fontId="3"/>
  </si>
  <si>
    <t>Nasdaq-100</t>
    <phoneticPr fontId="3"/>
  </si>
  <si>
    <t>Global X MSCI Governance-Quality Japan ETF</t>
  </si>
  <si>
    <t>MSCI Japan Governance-Quality Index</t>
    <phoneticPr fontId="3"/>
  </si>
  <si>
    <t>NEXT FUNDS S&amp;P 500 (Unhedged) Exchange Traded Fund</t>
  </si>
  <si>
    <t>NEXT FUNDS S&amp;P 500 (Yen-Hedged) Exchange Traded Fund</t>
    <phoneticPr fontId="3"/>
  </si>
  <si>
    <t>NEXT FUNDS S&amp;P 500 ESG Index Exchange Traded Fund</t>
    <phoneticPr fontId="3"/>
  </si>
  <si>
    <t>S&amp;P 500 ESG</t>
  </si>
  <si>
    <t>FactSet Japan CleanTech &amp; Energy Index</t>
    <phoneticPr fontId="3"/>
  </si>
  <si>
    <t>SMT ETF Carbon Efficient Index Japan Equity</t>
    <phoneticPr fontId="3"/>
  </si>
  <si>
    <t>Sumitomo Mitsui Trust Asset Management</t>
    <phoneticPr fontId="3"/>
  </si>
  <si>
    <t xml:space="preserve">Long Short Strategy  on MSCI Japan IMI Custom (Gross) 85% + CASH (JPY) 15% </t>
    <phoneticPr fontId="3"/>
  </si>
  <si>
    <t>Indxx Japan Robotics &amp; AI Index</t>
    <phoneticPr fontId="3"/>
  </si>
  <si>
    <t>FactSet Japan Bio &amp; Med Technologies Index</t>
    <phoneticPr fontId="3"/>
  </si>
  <si>
    <t>Solactive Japan Games &amp; Animation Index</t>
    <phoneticPr fontId="3"/>
  </si>
  <si>
    <t>FactSet Japan Global Leaders ESG Index</t>
    <phoneticPr fontId="3"/>
  </si>
  <si>
    <t>Global X Japan Robotics &amp; AI ETF</t>
    <phoneticPr fontId="3"/>
  </si>
  <si>
    <t>Global X Japan Bio &amp; Med Tech ETF</t>
    <phoneticPr fontId="3"/>
  </si>
  <si>
    <t>Global X Japan Games &amp; Animation ETF</t>
    <phoneticPr fontId="3"/>
  </si>
  <si>
    <t>MSCI Japan Country ESG Leaders Index</t>
    <phoneticPr fontId="3"/>
  </si>
  <si>
    <t>NEXT FUNDS Bloomberg US Intermediate Corporate Index (JPY Hedged) Exchange Traded Fund</t>
    <phoneticPr fontId="3"/>
  </si>
  <si>
    <t>Bloomberg US Intermediate Corporate Index (JPY Hedged)</t>
    <phoneticPr fontId="3"/>
  </si>
  <si>
    <t>FactSet Japan Semiconductor Index</t>
    <phoneticPr fontId="3"/>
  </si>
  <si>
    <t>Global X Japan Semiconductor ETF</t>
    <phoneticPr fontId="3"/>
  </si>
  <si>
    <t>Solactive Japan Leisure &amp; Entertainment Index</t>
    <phoneticPr fontId="3"/>
  </si>
  <si>
    <t>Global X Japan Leisure &amp; Entertainment ETF</t>
    <phoneticPr fontId="3"/>
  </si>
  <si>
    <t>FactSet Japan Metal Business Index</t>
    <phoneticPr fontId="3"/>
  </si>
  <si>
    <t>Global X Japan Metal Business ETF</t>
    <phoneticPr fontId="3"/>
  </si>
  <si>
    <t>Listed Index Fund TOPIX</t>
    <phoneticPr fontId="3"/>
  </si>
  <si>
    <t>NEXT FUNDS NOMURA Crude Oil Long Index Linked Exchange Traded Fund</t>
    <phoneticPr fontId="3"/>
  </si>
  <si>
    <t>Nifty50 Index</t>
    <phoneticPr fontId="3"/>
  </si>
  <si>
    <t>NOMURA Crude Oil Long Index</t>
    <phoneticPr fontId="3"/>
  </si>
  <si>
    <t xml:space="preserve">Bloomberg Emerging Markets Local Currency Government - 10% Country Capped </t>
    <phoneticPr fontId="3"/>
  </si>
  <si>
    <t>NEXT FUNDS Bloomberg US Treasury Bond (7-10 year) Index (Unhedged) Exchange Traded Fund</t>
    <phoneticPr fontId="3"/>
  </si>
  <si>
    <t>NEXT FUNDS Bloomberg US Treasury Bond (7-10 year) Index (Yen-Hedged) Exchange Traded Fund</t>
    <phoneticPr fontId="3"/>
  </si>
  <si>
    <t>Bloomberg U.S. Treasury 7-10 Year Index TTM JPY Currency Unhedged</t>
    <phoneticPr fontId="3"/>
  </si>
  <si>
    <t>Bloomberg U.S. Treasury 7-10 Year Index TTM JPY Currency Hedged</t>
    <phoneticPr fontId="3"/>
  </si>
  <si>
    <t>FactSet Japan Mid &amp; Small Cap Leaders ESG Index</t>
    <phoneticPr fontId="3"/>
  </si>
  <si>
    <t>Indxx Japan Fintech Index</t>
    <phoneticPr fontId="3"/>
  </si>
  <si>
    <t>Global X Japan Fintech ETF</t>
    <phoneticPr fontId="3"/>
  </si>
  <si>
    <t>50bps or 3ticks</t>
  </si>
  <si>
    <t>MAXIS US Treasury Bond 7-10 Year ETF (Unhedged)</t>
    <phoneticPr fontId="3"/>
  </si>
  <si>
    <t>MAXIS US Treasury Bond 7-10 Year ETF (JPY Hedged)</t>
    <phoneticPr fontId="3"/>
  </si>
  <si>
    <t>S&amp;P US Treasury Bond 7-10 Year Index (JPY-converted)</t>
    <phoneticPr fontId="3"/>
  </si>
  <si>
    <t>S&amp;P US Treasury Bond 7-10 Year Index (JPY-hedged, JPY-converted)</t>
    <phoneticPr fontId="3"/>
  </si>
  <si>
    <t>iShares Ginnie Mae MBS JPY Hedged ETF</t>
    <phoneticPr fontId="3"/>
  </si>
  <si>
    <t>BlackRock Japan</t>
    <phoneticPr fontId="3"/>
  </si>
  <si>
    <t>Bloomberg U.S. GNMA Index TTM JPY Currency Hedged</t>
    <phoneticPr fontId="3"/>
  </si>
  <si>
    <t>Daiwa Asset Management</t>
    <phoneticPr fontId="3"/>
  </si>
  <si>
    <t>iFreeETF NASDAQ100 (NON HEDGED)</t>
    <phoneticPr fontId="3"/>
  </si>
  <si>
    <t>iFreeETF NASDAQ100 (JPY HEDGED)</t>
    <phoneticPr fontId="3"/>
  </si>
  <si>
    <t>NASDAQ-100 Index</t>
    <phoneticPr fontId="3"/>
  </si>
  <si>
    <t>Listed Index Fund Australian Government Bond (Currency Hedge)</t>
    <phoneticPr fontId="3"/>
  </si>
  <si>
    <t>Listed Index Fund Australian Government Bond (No Currency Hedge)</t>
    <phoneticPr fontId="3"/>
  </si>
  <si>
    <t>Bloomberg Australia Treasury 7-10 Year Index JPY Currency Hedged</t>
    <phoneticPr fontId="3"/>
  </si>
  <si>
    <t>Bloomberg Australia Treasury 7-10 Year Index TTM JPY Currency Unhedged</t>
    <phoneticPr fontId="3"/>
  </si>
  <si>
    <t>NEXT FUNDS NASDAQ-100(R) (Yen-Hedged) Exchange Traded Fund</t>
    <phoneticPr fontId="3"/>
  </si>
  <si>
    <t>NEXT FUNDS DJIA (Yen-Hedged) Exchange Traded Fund</t>
    <phoneticPr fontId="3"/>
  </si>
  <si>
    <t>DJIA JPY Hedged Index (T-1 TTM)</t>
    <phoneticPr fontId="3"/>
  </si>
  <si>
    <t>MSCI Japan Climate Change Index</t>
  </si>
  <si>
    <t>Global X MSCI Japan Climate Change ETF</t>
  </si>
  <si>
    <t>FactSet Japan New Growth Infrastructure Index</t>
  </si>
  <si>
    <t>Global X Japan New Growth Infrastructure ETF</t>
  </si>
  <si>
    <t>Morningstar® Japan Sustainability Dividend Yield Focus Index℠</t>
  </si>
  <si>
    <t>Global X Morningstar Japan High Dividend ESG ETF</t>
  </si>
  <si>
    <t>Global X Japan</t>
    <phoneticPr fontId="3"/>
  </si>
  <si>
    <t>NEXT FUNDS NASDAQ-100(R) (Unhedged) Exchange Traded Fund</t>
    <phoneticPr fontId="3"/>
  </si>
  <si>
    <t>NEXT FUNDS DJIA (Unhedged) Exchange Traded Fund</t>
    <phoneticPr fontId="3"/>
  </si>
  <si>
    <t>NEXT FUNDS Solactive Japan ESG Core Index Exchange Traded Fund</t>
    <phoneticPr fontId="3"/>
  </si>
  <si>
    <t>Solactive Japan ESG Core Index</t>
    <phoneticPr fontId="3"/>
  </si>
  <si>
    <t>iShares MSCI Japan SRI ETF</t>
    <phoneticPr fontId="3"/>
  </si>
  <si>
    <t>MSCI Japan 700 SRI Select Index - Total Return</t>
    <phoneticPr fontId="3"/>
  </si>
  <si>
    <t>iShares Japan Green REIT ETF</t>
    <phoneticPr fontId="3"/>
  </si>
  <si>
    <t>FTSE EPRA Nareit Japan REITs Green Focus Select Index - Total Return</t>
    <phoneticPr fontId="3"/>
  </si>
  <si>
    <t>iShares Climate Risk-Adjusted Global ex Japan Government Bond JPY Hedged ETF</t>
    <phoneticPr fontId="3"/>
  </si>
  <si>
    <t>FTSE Advanced Climate Risk-Adjusted World Government Bond Index ex Japan - Japanese Investment Trust, currency hedged in JPY terms</t>
    <phoneticPr fontId="3"/>
  </si>
  <si>
    <t>FactSet Japan Tech Top 20 Index</t>
    <phoneticPr fontId="3"/>
  </si>
  <si>
    <t>Global X Japan Tech Top 20 ETF</t>
    <phoneticPr fontId="3"/>
  </si>
  <si>
    <t>Solactive Japan Green J-REIT Index</t>
    <phoneticPr fontId="3"/>
  </si>
  <si>
    <t>Global X Green J-REIT ETF</t>
    <phoneticPr fontId="3"/>
  </si>
  <si>
    <t>NEXT FUNDS Russian Equity Index Exchange Traded Fund</t>
    <phoneticPr fontId="3"/>
  </si>
  <si>
    <t>representative Russian stock price index composed of the stocks listed on the Moscow Exchange</t>
    <phoneticPr fontId="3"/>
  </si>
  <si>
    <t>Nikkei 225 Covered Call ATM Index</t>
  </si>
  <si>
    <t>Global X Nikkei 225 Covered Call ETF (option premium reinvestment type)</t>
    <phoneticPr fontId="3"/>
  </si>
  <si>
    <t>iShares 3-7 Year US Treasury Bond JPY Hedged ETF</t>
  </si>
  <si>
    <t>FTSE US Treasury 3-7 Years Select Index - Japanese Investment Trust, currency-hedged in JPY terms</t>
    <phoneticPr fontId="3"/>
  </si>
  <si>
    <t>iShares Germany Government Bond JPY Hedged ETF</t>
  </si>
  <si>
    <t>FTSE German Government Bond Index - Japanese Investment Trust, currency-hedged in JPY terms</t>
  </si>
  <si>
    <t>Bloomberg France Treasury 7-10 Year Index TTM JPY Currency Unhedged</t>
    <phoneticPr fontId="3"/>
  </si>
  <si>
    <t>Listed Index Fund France Government Bond (No Currency Hedge)</t>
    <phoneticPr fontId="3"/>
  </si>
  <si>
    <t>Listed Index Fund France Government Bond (Currency Hedge)</t>
    <phoneticPr fontId="3"/>
  </si>
  <si>
    <t>iShares Euro Investment Grade Corporate Bond JPY Hedged ETF</t>
    <phoneticPr fontId="3"/>
  </si>
  <si>
    <t>Bloomberg France Treasury 7-10 Year Index TTM JPY Currency Hedged</t>
    <phoneticPr fontId="3"/>
  </si>
  <si>
    <t>NEXT FUNDS EURO STOXX 50 (Yen-Hedged) Exchange Traded Fund</t>
    <phoneticPr fontId="3"/>
  </si>
  <si>
    <t>EURO STOXX 50® Monthly Hedged JPY TTM</t>
  </si>
  <si>
    <t>DAX® Monthly Hedged JPY TTM</t>
  </si>
  <si>
    <t>NEXT FUNDS German Equity DAX (Yen-Hedged) Exchange Traded Fund</t>
    <phoneticPr fontId="3"/>
  </si>
  <si>
    <t>NEXT FUNDS S&amp;P US Equity and Bond Balance Conservative Index (Yen-Hedged) Exchange Traded Fund</t>
    <phoneticPr fontId="3"/>
  </si>
  <si>
    <t>S&amp;P Balanced Equity and Bond - Conservative JPY Hedged Index (TTM)</t>
    <phoneticPr fontId="3"/>
  </si>
  <si>
    <t>Global X Logistics REIT ETF</t>
    <phoneticPr fontId="3"/>
  </si>
  <si>
    <t>Cboe NASDAQ-100 BuyWrite V2 Index</t>
    <phoneticPr fontId="3"/>
  </si>
  <si>
    <t>Global X Nasdaq 100 Covered Call ETF</t>
    <phoneticPr fontId="3"/>
  </si>
  <si>
    <t>ICE BofA Diversified Core U.S. Preferred Securities Index</t>
    <phoneticPr fontId="3"/>
  </si>
  <si>
    <t>Global X U.S. Preferred Security ETF</t>
    <phoneticPr fontId="3"/>
  </si>
  <si>
    <t>TSE Standard Top 20 ETF</t>
    <phoneticPr fontId="3"/>
  </si>
  <si>
    <t>TSE Growth Core ETF</t>
    <phoneticPr fontId="3"/>
  </si>
  <si>
    <t>Global X Autonomous &amp; EV ETF</t>
    <phoneticPr fontId="3"/>
  </si>
  <si>
    <t>Global X S&amp;P 500 Covered Call ETF</t>
    <phoneticPr fontId="3"/>
  </si>
  <si>
    <t>Cboe S&amp;P 500 BuyWrite Index</t>
    <phoneticPr fontId="3"/>
  </si>
  <si>
    <t>Solactive Autonomous &amp; Electric Vehicles Index</t>
    <phoneticPr fontId="3"/>
  </si>
  <si>
    <t>Listed Index Fund US Equity (Dow Average) No Currency Hedge</t>
    <phoneticPr fontId="3"/>
  </si>
  <si>
    <t>Dow Jones Industrial Average (TTM) (JPY)</t>
    <phoneticPr fontId="3"/>
  </si>
  <si>
    <t>Global X S&amp;P 500 Dividend Aristocrats ETF</t>
    <phoneticPr fontId="3"/>
  </si>
  <si>
    <t>S&amp;P 500 Dividend Aristocrats</t>
    <phoneticPr fontId="3"/>
  </si>
  <si>
    <t>TOPIX Leveraged (2x) Index</t>
  </si>
  <si>
    <t>TOPIX Bull 2x ETF</t>
  </si>
  <si>
    <t>TOPIX Inverse (-1x) Index</t>
  </si>
  <si>
    <t>TOPIX Bear -1x ETF</t>
  </si>
  <si>
    <t>TOPIX Double Inverse (-2x) Index</t>
  </si>
  <si>
    <t>TOPIX Bear -2x ETF</t>
  </si>
  <si>
    <t>Nikkei 225 Leveraged Index</t>
  </si>
  <si>
    <t>NEXT FUNDS Nikkei 225 Leveraged Index Exchange Traded Fund</t>
  </si>
  <si>
    <t>Nikkei 225 Bull 2x ETF</t>
  </si>
  <si>
    <t>Listed Index Fund Nikkei Leveraged Index</t>
  </si>
  <si>
    <t>Rakuten ETF-Nikkei 225 Leveraged Index</t>
  </si>
  <si>
    <t>Nikkei 225 Inverse Index</t>
  </si>
  <si>
    <t>NEXT FUNDS Nikkei 225 Inverse Index Exchange Traded Fund</t>
  </si>
  <si>
    <t>Nikkei 225 Bear -1x ETF</t>
  </si>
  <si>
    <t>Nikkei 225 Double Inverse Index</t>
  </si>
  <si>
    <t>NEXT FUNDS Nikkei 225 Double Inverse Index Exchange Traded Fund</t>
  </si>
  <si>
    <t>Nikkei225 Bear -2x ETF</t>
  </si>
  <si>
    <t>Rakuten ETF-Nikkei 225 Double Inverse Index</t>
  </si>
  <si>
    <t>JPX-Nikkei 400 Leveraged (2x) Index</t>
  </si>
  <si>
    <t>JPX-Nikkei 400 Inverse (-1x) Index</t>
  </si>
  <si>
    <t>JPX-Nikkei 400 Double Inverse (-2x) Index</t>
  </si>
  <si>
    <t>JPX-Nikkei 400 Bear -2x Double Inverse ETF</t>
  </si>
  <si>
    <t>NEXT FUNDS JPX-Nikkei 400 Double Inverse Index Exchange Traded Fund</t>
  </si>
  <si>
    <t>Rakuten Investment Management</t>
  </si>
  <si>
    <t>No</t>
    <phoneticPr fontId="3"/>
  </si>
  <si>
    <t>HSCEI Leveraged Index</t>
  </si>
  <si>
    <t>China Bull 2x HSCEI ETF</t>
  </si>
  <si>
    <t>HSCEI Short Index</t>
  </si>
  <si>
    <t>China Bear -1x HSCEI ETF</t>
  </si>
  <si>
    <t>NASDAQ-100 1x Short Index</t>
  </si>
  <si>
    <t>iFreeETF NASDAQ100 Inverse</t>
  </si>
  <si>
    <t>NASDAQ-100 Leveraged Index</t>
  </si>
  <si>
    <t>iFreeETF NASDAQ100 Leveraged(2x)</t>
  </si>
  <si>
    <t>NASDAQ-100 2x Short Index</t>
  </si>
  <si>
    <t>iFreeETF NASDAQ100 Double Inverse(-2x)</t>
  </si>
  <si>
    <t>S&amp;P 500 Futures 2X Leveraged ER</t>
  </si>
  <si>
    <t>iFreeETF S&amp;P500 Leveraged (2x)</t>
  </si>
  <si>
    <t>S&amp;P 500 Futures Inverse Daily Index (USD) ER</t>
  </si>
  <si>
    <t>iFreeETF S&amp;P500 Inverse</t>
  </si>
  <si>
    <t>S&amp;P 500 Futures 2X Leveraged Daily Index ER</t>
  </si>
  <si>
    <t>Listed Index Fund S&amp;P500 Futures Leveraged Two Times</t>
  </si>
  <si>
    <t>S&amp;P 500 Futures Inverse Daily Index ER</t>
  </si>
  <si>
    <t>Listed Index Fund S&amp;P500 Futures Inverse</t>
  </si>
  <si>
    <t>Leveraged and Inverse (Domestic)</t>
    <phoneticPr fontId="3"/>
  </si>
  <si>
    <t>Leveraged and Inverse (Foreign)</t>
    <phoneticPr fontId="3"/>
  </si>
  <si>
    <t>Foreign REITs</t>
    <phoneticPr fontId="3"/>
  </si>
  <si>
    <t>Domestic Bonds</t>
    <phoneticPr fontId="3"/>
  </si>
  <si>
    <t>Domestic REITs</t>
    <phoneticPr fontId="3"/>
  </si>
  <si>
    <t>SMDAM NIKKEI225 ETF</t>
    <phoneticPr fontId="3"/>
  </si>
  <si>
    <t>SMDAM REIT Index ETF</t>
    <phoneticPr fontId="3"/>
  </si>
  <si>
    <t>MAXIS NY Dow Industrial Average ETF</t>
    <phoneticPr fontId="3"/>
  </si>
  <si>
    <t>Dow Jones Industrial Average (JPY-converted)</t>
    <phoneticPr fontId="3"/>
  </si>
  <si>
    <t>Dow Jones Industrial Average JPY Hedged (TTM)</t>
    <phoneticPr fontId="3"/>
  </si>
  <si>
    <t>MAXIS NY Dow Industrial Average ETF (JPY Hedged)</t>
    <phoneticPr fontId="3"/>
  </si>
  <si>
    <t>Global X Semiconductor ETF</t>
    <phoneticPr fontId="3"/>
  </si>
  <si>
    <t>PHLX Semiconductor Sector Index</t>
    <phoneticPr fontId="3"/>
  </si>
  <si>
    <t>Global X US Tech Top 20 ETF</t>
    <phoneticPr fontId="3"/>
  </si>
  <si>
    <t>FactSet US Tech Top 20 Index</t>
    <phoneticPr fontId="3"/>
  </si>
  <si>
    <t>iFreeETF TOPIX Leveraged (2x) Index</t>
  </si>
  <si>
    <t>iFreeETF TOPIX Inverse (-1x) Index</t>
  </si>
  <si>
    <t>iFreeETF TOPIX Double Inverse (-2x) Index</t>
  </si>
  <si>
    <t>iFreeETF Nikkei225 Leveraged Index</t>
  </si>
  <si>
    <t>iFreeETF Nikkei225 Inverse Index</t>
  </si>
  <si>
    <t>iFreeETF Nikkei225 Double Inverse Index</t>
  </si>
  <si>
    <t>iFreeETF JPX-Nikkei 400 Leveraged (2x) Index</t>
  </si>
  <si>
    <t>iFreeETF JPX-Nikkei 400 Inverse (-1x) Index</t>
  </si>
  <si>
    <t>iFreeETF JPX-Nikkei 400 Double Inverse (-2x) Index</t>
  </si>
  <si>
    <t>iFreeETF TOPIX (Yearly Dividend Type)</t>
  </si>
  <si>
    <t>iFreeETF TOPIX Ex-Financials</t>
  </si>
  <si>
    <t>iFreeETF Nikkei225 (Yearly Dividend Type)</t>
  </si>
  <si>
    <t>iFreeETF JPX-Nikkei400</t>
  </si>
  <si>
    <t>iFreeETF MSCI Japan Human and Physical Investment Index</t>
  </si>
  <si>
    <t>iFreeETF TOPIX High Dividend Yield 40 Index</t>
  </si>
  <si>
    <t>iFreeETF MSCI Japan Empowering Women Index (WIN)</t>
  </si>
  <si>
    <t>iFreeETF MSCI Japan ESG Select Leaders Index</t>
  </si>
  <si>
    <t>iFreeETF FTSE Blossom Japan Index</t>
  </si>
  <si>
    <t>iFreeETF Tokyo Stock Exchange REIT Index</t>
  </si>
  <si>
    <t>iFreeETF Tokyo Stock Exchange REIT Core Index</t>
  </si>
  <si>
    <t>NEXT FUNDS Bloomberg Germany Treasury Bond (7-10 year) Index (Yen-Hedged) Exchange Traded Fund</t>
    <phoneticPr fontId="3"/>
  </si>
  <si>
    <t>Bloomberg Germany Treasury 7-10 Year Index TTM JPY Currency Hedged</t>
    <phoneticPr fontId="3"/>
  </si>
  <si>
    <t>NEXT FUNDS Bloomberg France Treasury Bond (7-10 year) Index (Yen-Hedged) Exchange Traded Fund</t>
    <phoneticPr fontId="3"/>
  </si>
  <si>
    <t>S&amp;P 500 Net Total Return Index</t>
    <phoneticPr fontId="3"/>
  </si>
  <si>
    <t>S&amp;P 500 in TTM Rates JPY Hedged NTR</t>
    <phoneticPr fontId="3"/>
  </si>
  <si>
    <t>iFreeETF S&amp;P500 (JPY HEDGED)</t>
    <phoneticPr fontId="3"/>
  </si>
  <si>
    <t>iFreeETF S&amp;P500 (NON HEDGED)</t>
    <phoneticPr fontId="3"/>
  </si>
  <si>
    <t>No</t>
  </si>
  <si>
    <t>iFreeETF S&amp;P500 Double Inverse (-2x)</t>
    <phoneticPr fontId="3"/>
  </si>
  <si>
    <t>S&amp;P 500 Futures 2X Inverse ER</t>
    <phoneticPr fontId="3"/>
  </si>
  <si>
    <t>iShares MSCI Japan Climate Action ETF</t>
    <phoneticPr fontId="3"/>
  </si>
  <si>
    <t>MSCI Japan Climate Action Index - Total Return</t>
    <phoneticPr fontId="3"/>
  </si>
  <si>
    <t>NEXT FUNDS MSCI Japan Country ESG Leaders Index Exchange Traded Fund</t>
    <phoneticPr fontId="3"/>
  </si>
  <si>
    <t>NEXT FUNDS MSCI Japan Empowering Women Select Index Exchange Traded Fund</t>
    <phoneticPr fontId="3"/>
  </si>
  <si>
    <t>JPX JGB Futures Double Inverse Index</t>
    <phoneticPr fontId="3"/>
  </si>
  <si>
    <t>NEXT FUNDS JPX JGB Futures Double Inverse Index Exchange Traded Fund</t>
    <phoneticPr fontId="3"/>
  </si>
  <si>
    <t>Global X Morningstar US Small Mid Moat ETF</t>
    <phoneticPr fontId="3"/>
  </si>
  <si>
    <r>
      <t>Morningstar® US Small-Mid Cap Moat Focus Index</t>
    </r>
    <r>
      <rPr>
        <sz val="11"/>
        <color theme="1"/>
        <rFont val="Segoe UI Symbol"/>
        <family val="3"/>
      </rPr>
      <t>℠</t>
    </r>
    <phoneticPr fontId="3"/>
  </si>
  <si>
    <t>Global X SuperDividend U.S. ETF</t>
    <phoneticPr fontId="3"/>
  </si>
  <si>
    <t>Indxx SuperDividend® U.S. Low Volatility Index</t>
    <phoneticPr fontId="3"/>
  </si>
  <si>
    <t>Global X China Electric Vehicle and Battery ETF</t>
    <phoneticPr fontId="3"/>
  </si>
  <si>
    <t>Solactive China Electric Vehicle and Battery Index</t>
    <phoneticPr fontId="3"/>
  </si>
  <si>
    <t>ー</t>
    <phoneticPr fontId="3"/>
  </si>
  <si>
    <t>Simplex Asset Management</t>
    <phoneticPr fontId="3"/>
  </si>
  <si>
    <t>PBR Improvement over 1x ETF</t>
    <phoneticPr fontId="3"/>
  </si>
  <si>
    <t>Strategic Shareholding Disposal Promotion ETF</t>
    <phoneticPr fontId="3"/>
  </si>
  <si>
    <t>Investor-Management Unite as One ETF</t>
    <phoneticPr fontId="3"/>
  </si>
  <si>
    <t>NEXT FUNDS Japan Growth Equity Active Exchange Traded Fund</t>
    <phoneticPr fontId="3"/>
  </si>
  <si>
    <t>NEXT FUNDS Japan High Dividend Equity Active Exchange Traded Fund</t>
    <phoneticPr fontId="3"/>
  </si>
  <si>
    <t>MAXIS High Dividend Japan Equity Actively Managed ETF</t>
    <phoneticPr fontId="3"/>
  </si>
  <si>
    <t>Actively Managed(Domestic)</t>
    <phoneticPr fontId="3"/>
  </si>
  <si>
    <t>NZAM ETF S&amp;P500 (JPY Hedged)</t>
    <phoneticPr fontId="3"/>
  </si>
  <si>
    <t>S&amp;P 500 in TTM Rates JPY Hedged Index</t>
    <phoneticPr fontId="3"/>
  </si>
  <si>
    <t>S&amp;P 500 in TTM Rates JPY Hedged</t>
    <phoneticPr fontId="3"/>
  </si>
  <si>
    <t>NZAM ETF NASDAQ100 (JPY Hedged)</t>
    <phoneticPr fontId="3"/>
  </si>
  <si>
    <t>NASDAQ100 (Net Total Return, JPY Hedged (TTM))</t>
    <phoneticPr fontId="3"/>
  </si>
  <si>
    <t>NZAM ETF NY Dow30 (JPY Hedged)</t>
    <phoneticPr fontId="3"/>
  </si>
  <si>
    <t>Dow Jones Industrial Average JPY Hedged (TTM) (Japan Calendar)</t>
    <phoneticPr fontId="3"/>
  </si>
  <si>
    <t>DAX (Net Total Return, JPY Hedged (TTM))</t>
    <phoneticPr fontId="3"/>
  </si>
  <si>
    <t>NZAM ETF DAX (JPY Hedged)</t>
    <phoneticPr fontId="3"/>
  </si>
  <si>
    <t>NZAM ETF US Treasury 7-10Y (JPY Hedged)</t>
    <phoneticPr fontId="3"/>
  </si>
  <si>
    <t>NZAM ETF German Government Bond 7-10Y (JPY Hedged)</t>
    <phoneticPr fontId="3"/>
  </si>
  <si>
    <t>NZAM ETF France Government Bond 7-10Y (JPY Hedged)</t>
    <phoneticPr fontId="3"/>
  </si>
  <si>
    <t>Bloomberg German Treasury 7-10 year Index (JPY Hedged (TTM))</t>
    <phoneticPr fontId="3"/>
  </si>
  <si>
    <t>Bloomberg US Treasury 7-10 year Index (JPY Hedged (TTM))</t>
    <phoneticPr fontId="3"/>
  </si>
  <si>
    <t>Bloomberg France Treasury 7-10 year Index (JPY Hedged (TTM))</t>
    <phoneticPr fontId="3"/>
  </si>
  <si>
    <t>Listed Tracers US Government Bond 0-2years Ladder (No Currency Hedge)</t>
    <phoneticPr fontId="3"/>
  </si>
  <si>
    <t>listed on 2023/10/05</t>
    <phoneticPr fontId="3"/>
  </si>
  <si>
    <t>Actively Managed(Foreign)</t>
    <phoneticPr fontId="3"/>
  </si>
  <si>
    <t>TSE REIT Inverse ETF</t>
    <phoneticPr fontId="3"/>
  </si>
  <si>
    <t>Tokyo Stock Exchange REIT Inverse (-1x) Index</t>
    <phoneticPr fontId="3"/>
  </si>
  <si>
    <t>Mitsubishi UFJ Asset Management</t>
  </si>
  <si>
    <t>S&amp;P 500 Dividend Aristocrats JPY Hedged Index (TTM)</t>
    <phoneticPr fontId="3"/>
  </si>
  <si>
    <t>Global X S&amp;P 500 Dividend Aristocrats ETF (JPY Hedged)</t>
    <phoneticPr fontId="3"/>
  </si>
  <si>
    <t xml:space="preserve">Global X Office J-REIT ETF </t>
    <phoneticPr fontId="3"/>
  </si>
  <si>
    <t>Global X Residential J-REIT ETF</t>
    <phoneticPr fontId="3"/>
  </si>
  <si>
    <t>Global X Hotel &amp; Retail J-REIT ETF</t>
    <phoneticPr fontId="3"/>
  </si>
  <si>
    <t>Tokyo Stock Exchange REIT Office Focus Total Return Index</t>
    <phoneticPr fontId="3"/>
  </si>
  <si>
    <t>Tokyo Stock Exchange REIT Residential Focus Total Return Index</t>
    <phoneticPr fontId="3"/>
  </si>
  <si>
    <t>Tokyo Stock Exchange REIT Hotel &amp; Retail Focus Total Return Index</t>
    <phoneticPr fontId="3"/>
  </si>
  <si>
    <t>Global X CleanTech Japan ETF</t>
    <phoneticPr fontId="3"/>
  </si>
  <si>
    <t>Global X Japan Global Leaders ETF</t>
    <phoneticPr fontId="3"/>
  </si>
  <si>
    <t>Global X Japan Mid &amp; Small Cap Leaders ETF</t>
    <phoneticPr fontId="3"/>
  </si>
  <si>
    <t>TSE Growth 250 ETF</t>
    <phoneticPr fontId="3"/>
  </si>
  <si>
    <t>S&amp;P/JPX Carbon Efficient Index (JPY) TR</t>
    <phoneticPr fontId="3"/>
  </si>
  <si>
    <t>iShares 20+ Year US Treasury Bond ETF</t>
    <phoneticPr fontId="3"/>
  </si>
  <si>
    <t>BlackRock Japan</t>
    <phoneticPr fontId="3"/>
  </si>
  <si>
    <t>FTSE US Treasury 20+ Years Select Index – Japanese Investment Trust</t>
    <phoneticPr fontId="3"/>
  </si>
  <si>
    <t>Bloomberg U.S. Aggregate Index TTM JPY Currency Unhedged</t>
    <phoneticPr fontId="3"/>
  </si>
  <si>
    <t>iShares US Aggregate Bond ETF</t>
  </si>
  <si>
    <t>iShares USD Investment Grade Corporate Bond ETF</t>
  </si>
  <si>
    <t>ICE BofA US Corporate Index JPY 10AM Tokyo</t>
  </si>
  <si>
    <t>iShares USD High Yield Corporate Bond ETF</t>
  </si>
  <si>
    <t>ICE BofA US High Yield Constrained Index JPY 10AM Tokyo</t>
  </si>
  <si>
    <t>iShares 7-10 Year France Government Bond JPY Hedged ETF</t>
    <phoneticPr fontId="3"/>
  </si>
  <si>
    <t>FTSE France Government Bond 7-10 Years Index – Japanese Investment Trust, currency-hedged in JPY terms</t>
    <phoneticPr fontId="3"/>
  </si>
  <si>
    <t>SMDAM Active ETF Japan High Dividend Equity</t>
  </si>
  <si>
    <t>S&amp;P Developed ex Japan REIT Index (Total Return)</t>
    <phoneticPr fontId="3"/>
  </si>
  <si>
    <t>Solactive Logistics REIT Index GTR</t>
    <phoneticPr fontId="3"/>
  </si>
  <si>
    <t>listed on 2024/01/18</t>
    <phoneticPr fontId="3"/>
  </si>
  <si>
    <t>iShares 0-3 Month US Treasury Bond ETF</t>
    <phoneticPr fontId="3"/>
  </si>
  <si>
    <t>FTSE US Treasury 0-3 Months Index – Japanese Investment Trust</t>
    <phoneticPr fontId="3"/>
  </si>
  <si>
    <t>Morningstar Dividend Yield Focus (JST Fixing) Index – Net Total Return</t>
    <phoneticPr fontId="3"/>
  </si>
  <si>
    <t>iShares US High Dividend ETF</t>
    <phoneticPr fontId="3"/>
  </si>
  <si>
    <t>iShares US Dividend Growth ETF</t>
    <phoneticPr fontId="3"/>
  </si>
  <si>
    <t>Morningstar US Dividend Growth (JST Fixing) Index – Net Total Return</t>
    <phoneticPr fontId="3"/>
  </si>
  <si>
    <t>Daiwa Asset Management</t>
    <phoneticPr fontId="3"/>
  </si>
  <si>
    <t>iFreeETF US Treasury Bond 7-10 Year (NON HEDGED)</t>
    <phoneticPr fontId="3"/>
  </si>
  <si>
    <t>iFreeETF US Treasury Bond 7-10 Year (JPY HEDGED)</t>
    <phoneticPr fontId="3"/>
  </si>
  <si>
    <t>listed on 2024/01/24</t>
    <phoneticPr fontId="3"/>
  </si>
  <si>
    <t>Daiwa Asset Management</t>
    <phoneticPr fontId="3"/>
  </si>
  <si>
    <t>iFreeETF JPX Prime 150</t>
    <phoneticPr fontId="3"/>
  </si>
  <si>
    <t>JPX Prime 150 Total Return Index</t>
    <phoneticPr fontId="3"/>
  </si>
  <si>
    <t>listed on 2024/01/31</t>
    <phoneticPr fontId="3"/>
  </si>
  <si>
    <t>Global X U.S. Preferred Security ETF (Bi-monthly dividend type)</t>
    <phoneticPr fontId="3"/>
  </si>
  <si>
    <t>Global X US REIT Top 20 ETF</t>
    <phoneticPr fontId="3"/>
  </si>
  <si>
    <t>Solactive GPR US REITs Top 20 Index</t>
    <phoneticPr fontId="3"/>
  </si>
  <si>
    <t>133A</t>
    <phoneticPr fontId="3"/>
  </si>
  <si>
    <t>Global X Ultra Short-Term T-Bill ETF</t>
    <phoneticPr fontId="3"/>
  </si>
  <si>
    <t>Solactive 1-3 month US T-Bill Index</t>
    <phoneticPr fontId="3"/>
  </si>
  <si>
    <t>140A</t>
    <phoneticPr fontId="3"/>
  </si>
  <si>
    <t>listed on 2024/02/28</t>
    <phoneticPr fontId="3"/>
  </si>
  <si>
    <t>iFreeETF 10-Year U.S. Treasury Note Futures Inverse</t>
  </si>
  <si>
    <t>S&amp;P 10-Year U.S. Treasury Note Futures Inverse Index ER</t>
    <phoneticPr fontId="3"/>
  </si>
  <si>
    <t>159A</t>
    <phoneticPr fontId="3"/>
  </si>
  <si>
    <t>NEXT FUNDS JPX Prime 150 Index Exchange Traded Fund</t>
    <phoneticPr fontId="3"/>
  </si>
  <si>
    <t>listed on 2024/03/18</t>
    <phoneticPr fontId="3"/>
  </si>
  <si>
    <t>JPX Prime 150 Index</t>
    <phoneticPr fontId="3"/>
  </si>
  <si>
    <t>170A</t>
    <phoneticPr fontId="3"/>
  </si>
  <si>
    <t>Sumitomo Mitsui Trust Asset Management</t>
  </si>
  <si>
    <t>listed on 2024/03/25</t>
    <phoneticPr fontId="3"/>
  </si>
  <si>
    <t>SMT ETF Japan Equity Income Strategy Active</t>
    <phoneticPr fontId="3"/>
  </si>
  <si>
    <t>ST-2 list of ETFs (2024/04/01-)</t>
    <phoneticPr fontId="3"/>
  </si>
  <si>
    <t>ADV(JPY)
(2023/12-2024/2)</t>
    <phoneticPr fontId="3"/>
  </si>
  <si>
    <t>178A</t>
    <phoneticPr fontId="3"/>
  </si>
  <si>
    <t>listed on 2024/04/10</t>
    <phoneticPr fontId="3"/>
  </si>
  <si>
    <t>Global X Innovative Bluechip Top 10+ ETF</t>
    <phoneticPr fontId="3"/>
  </si>
  <si>
    <t>Mirae Asset Global Innovative Bluechip Top 10+ Index</t>
    <phoneticPr fontId="3"/>
  </si>
  <si>
    <t>Global X 25+ Year T-Bond ETF (JPY Hedged)</t>
    <phoneticPr fontId="3"/>
  </si>
  <si>
    <t>179A</t>
    <phoneticPr fontId="3"/>
  </si>
  <si>
    <t>ICE US Treasury 25+ Year Bond Index JPY Hedged 10am Tokyo</t>
    <phoneticPr fontId="3"/>
  </si>
  <si>
    <t>ICE U.S. Treasury 25+ Year Bond Index</t>
    <phoneticPr fontId="3"/>
  </si>
  <si>
    <t>180A</t>
  </si>
  <si>
    <t>Global X 25+ Year T-Bond ETF</t>
    <phoneticPr fontId="3"/>
  </si>
  <si>
    <t>A</t>
    <phoneticPr fontId="3"/>
  </si>
  <si>
    <t>181A</t>
  </si>
  <si>
    <t>182A</t>
  </si>
  <si>
    <t>183A</t>
  </si>
  <si>
    <t>MAXIS US Treasury Bond 1-3 Year ETF (Unhedged)</t>
    <phoneticPr fontId="3"/>
  </si>
  <si>
    <t>MAXIS US Treasury Bond 20+ Year ETF (Unhedged)</t>
    <phoneticPr fontId="3"/>
  </si>
  <si>
    <t>MAXIS US Treasury Bond 20+ Year ETF (JPY Hedged)</t>
    <phoneticPr fontId="3"/>
  </si>
  <si>
    <t>listed on 2024/04/25</t>
    <phoneticPr fontId="3"/>
  </si>
  <si>
    <t>ICE US Treasury 1-3 Year Bond Index JPY 10am Tokyo</t>
    <phoneticPr fontId="3"/>
  </si>
  <si>
    <t>ICE US Treasury 20+ Year Bond Index JPY 10am Tokyo</t>
    <phoneticPr fontId="3"/>
  </si>
  <si>
    <t>ICE US Treasury 20+ Year Bond Index JPY Hedged 10am Tokyo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</si>
</sst>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8" fontId="4" fillId="0" borderId="1" xfId="1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38" fontId="4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38" fontId="4" fillId="0" borderId="1" xfId="1" applyFont="1" applyFill="1" applyBorder="1" applyAlignment="1">
      <alignment wrapText="1"/>
    </xf>
    <xf numFmtId="38" fontId="4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38" fontId="4" fillId="3" borderId="1" xfId="1" applyFont="1" applyFill="1" applyBorder="1" applyAlignment="1">
      <alignment wrapText="1"/>
    </xf>
    <xf numFmtId="38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38" fontId="4" fillId="4" borderId="1" xfId="1" applyFont="1" applyFill="1" applyBorder="1" applyAlignment="1">
      <alignment wrapText="1"/>
    </xf>
    <xf numFmtId="38" fontId="4" fillId="4" borderId="1" xfId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0" xfId="0" applyFont="1" applyFill="1"/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</cellXfs>
  <cellStyles count="3">
    <cellStyle name="桁区切り" xfId="1" builtinId="6"/>
    <cellStyle name="標準" xfId="0" builtinId="0"/>
    <cellStyle name="標準 9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27"/>
  <sheetViews>
    <sheetView tabSelected="1" view="pageBreakPreview" zoomScale="85" zoomScaleNormal="70" zoomScaleSheetLayoutView="85" workbookViewId="0">
      <pane ySplit="2" topLeftCell="A3" activePane="bottomLeft" state="frozen"/>
      <selection pane="bottomLeft" sqref="A1:D1"/>
    </sheetView>
  </sheetViews>
  <sheetFormatPr defaultColWidth="9" defaultRowHeight="15.75" x14ac:dyDescent="0.25"/>
  <cols>
    <col min="1" max="1" width="12.5" style="2" customWidth="1"/>
    <col min="2" max="2" width="9" style="3"/>
    <col min="3" max="3" width="26.875" style="2" customWidth="1"/>
    <col min="4" max="4" width="9.125" style="3" bestFit="1" customWidth="1"/>
    <col min="5" max="5" width="49" style="2" customWidth="1"/>
    <col min="6" max="6" width="29.125" style="2" customWidth="1"/>
    <col min="7" max="7" width="19.125" style="2" bestFit="1" customWidth="1"/>
    <col min="8" max="8" width="5.375" style="2" customWidth="1"/>
    <col min="9" max="9" width="17" style="3" bestFit="1" customWidth="1"/>
    <col min="10" max="10" width="14.875" style="3" customWidth="1"/>
    <col min="11" max="11" width="9" style="10"/>
    <col min="12" max="12" width="5" style="3" customWidth="1"/>
    <col min="13" max="13" width="10.375" style="1" bestFit="1" customWidth="1"/>
    <col min="14" max="14" width="9" style="1"/>
    <col min="15" max="15" width="8.875" customWidth="1"/>
    <col min="16" max="16384" width="9" style="1"/>
  </cols>
  <sheetData>
    <row r="1" spans="1:15" x14ac:dyDescent="0.25">
      <c r="A1" s="35" t="s">
        <v>642</v>
      </c>
      <c r="B1" s="35"/>
      <c r="C1" s="35"/>
      <c r="D1" s="35"/>
      <c r="I1" s="3" t="s">
        <v>181</v>
      </c>
      <c r="M1" s="1" t="s">
        <v>182</v>
      </c>
      <c r="O1" s="1"/>
    </row>
    <row r="2" spans="1:15" ht="63" x14ac:dyDescent="0.25">
      <c r="A2" s="8" t="s">
        <v>10</v>
      </c>
      <c r="B2" s="8" t="s">
        <v>4</v>
      </c>
      <c r="C2" s="8" t="s">
        <v>184</v>
      </c>
      <c r="D2" s="8" t="s">
        <v>185</v>
      </c>
      <c r="E2" s="8" t="s">
        <v>217</v>
      </c>
      <c r="F2" s="8" t="s">
        <v>12</v>
      </c>
      <c r="G2" s="8" t="s">
        <v>643</v>
      </c>
      <c r="H2" s="8"/>
      <c r="I2" s="8" t="s">
        <v>180</v>
      </c>
      <c r="J2" s="8" t="s">
        <v>186</v>
      </c>
      <c r="K2" s="8" t="s">
        <v>220</v>
      </c>
      <c r="L2" s="8"/>
      <c r="M2" s="8" t="s">
        <v>179</v>
      </c>
      <c r="N2" s="8" t="s">
        <v>183</v>
      </c>
      <c r="O2" s="8" t="s">
        <v>188</v>
      </c>
    </row>
    <row r="3" spans="1:15" x14ac:dyDescent="0.25">
      <c r="A3" s="4" t="s">
        <v>9</v>
      </c>
      <c r="B3" s="5" t="s">
        <v>5</v>
      </c>
      <c r="C3" s="4" t="s">
        <v>0</v>
      </c>
      <c r="D3" s="5">
        <v>1305</v>
      </c>
      <c r="E3" s="4" t="s">
        <v>519</v>
      </c>
      <c r="F3" s="4" t="s">
        <v>13</v>
      </c>
      <c r="G3" s="6">
        <v>322280332.62711865</v>
      </c>
      <c r="H3" s="6"/>
      <c r="I3" s="5" t="str">
        <f t="shared" ref="I3:I37" si="0">IF(B3="A","20bps or 2ticks",IF(B3="B","50bps or 3ticks",IF(B3="C","50bps or 3ticks",IF(B3="D","80bps or 4ticks","error"))))</f>
        <v>20bps or 2ticks</v>
      </c>
      <c r="J3" s="9">
        <f t="shared" ref="J3:J37" si="1">IF(B3="A",30000000,IF(B3="B",10000000,IF(B3="C",5000000,IF(B3="D",5000000,"error"))))</f>
        <v>30000000</v>
      </c>
      <c r="K3" s="11" t="str">
        <f t="shared" ref="K3:K36" si="2">IF(AND(B3&lt;&gt;"A",M3=1)=TRUE,"Yes","")</f>
        <v/>
      </c>
      <c r="L3" s="5"/>
      <c r="M3" s="7">
        <f t="shared" ref="M3:M36" si="3">IF(ISNUMBER(G3)=TRUE,IF(G3&lt;100000000,1,IF(G3&lt;500000000,2,IF(G3&lt;1000000000,3,IF(G3&lt;5000000000,4,5)))),1)</f>
        <v>2</v>
      </c>
      <c r="N3" s="7">
        <f>IF(M3=1,0.5,IF(M3=2,0.25,IF(M3=3,0.15,IF(M3=4,0.1,IF(M3=5,0,"error")))))</f>
        <v>0.25</v>
      </c>
      <c r="O3" s="11" t="s">
        <v>187</v>
      </c>
    </row>
    <row r="4" spans="1:15" x14ac:dyDescent="0.25">
      <c r="A4" s="4"/>
      <c r="B4" s="5" t="s">
        <v>5</v>
      </c>
      <c r="C4" s="4" t="s">
        <v>0</v>
      </c>
      <c r="D4" s="5">
        <v>1306</v>
      </c>
      <c r="E4" s="4" t="s">
        <v>312</v>
      </c>
      <c r="F4" s="4" t="s">
        <v>14</v>
      </c>
      <c r="G4" s="6">
        <v>4893217010.3389826</v>
      </c>
      <c r="H4" s="6"/>
      <c r="I4" s="5" t="str">
        <f t="shared" si="0"/>
        <v>20bps or 2ticks</v>
      </c>
      <c r="J4" s="9">
        <f t="shared" si="1"/>
        <v>30000000</v>
      </c>
      <c r="K4" s="11" t="str">
        <f t="shared" si="2"/>
        <v/>
      </c>
      <c r="L4" s="5"/>
      <c r="M4" s="7">
        <f t="shared" si="3"/>
        <v>4</v>
      </c>
      <c r="N4" s="7">
        <f t="shared" ref="N4:N66" si="4">IF(M4=1,0.5,IF(M4=2,0.25,IF(M4=3,0.15,IF(M4=4,0.1,IF(M4=5,0,"error")))))</f>
        <v>0.1</v>
      </c>
      <c r="O4" s="11" t="s">
        <v>187</v>
      </c>
    </row>
    <row r="5" spans="1:15" x14ac:dyDescent="0.25">
      <c r="A5" s="4"/>
      <c r="B5" s="5" t="s">
        <v>5</v>
      </c>
      <c r="C5" s="4" t="s">
        <v>0</v>
      </c>
      <c r="D5" s="5">
        <v>1308</v>
      </c>
      <c r="E5" s="4" t="s">
        <v>366</v>
      </c>
      <c r="F5" s="4" t="s">
        <v>15</v>
      </c>
      <c r="G5" s="6">
        <v>675861761.88135588</v>
      </c>
      <c r="H5" s="6"/>
      <c r="I5" s="5" t="str">
        <f t="shared" si="0"/>
        <v>20bps or 2ticks</v>
      </c>
      <c r="J5" s="9">
        <f t="shared" si="1"/>
        <v>30000000</v>
      </c>
      <c r="K5" s="11" t="str">
        <f t="shared" si="2"/>
        <v/>
      </c>
      <c r="L5" s="5"/>
      <c r="M5" s="7">
        <f t="shared" si="3"/>
        <v>3</v>
      </c>
      <c r="N5" s="7">
        <f t="shared" si="4"/>
        <v>0.15</v>
      </c>
      <c r="O5" s="11" t="s">
        <v>187</v>
      </c>
    </row>
    <row r="6" spans="1:15" ht="31.5" x14ac:dyDescent="0.25">
      <c r="A6" s="4"/>
      <c r="B6" s="5" t="s">
        <v>5</v>
      </c>
      <c r="C6" s="4" t="s">
        <v>0</v>
      </c>
      <c r="D6" s="5">
        <v>1348</v>
      </c>
      <c r="E6" s="4" t="s">
        <v>16</v>
      </c>
      <c r="F6" s="4" t="s">
        <v>581</v>
      </c>
      <c r="G6" s="6">
        <v>333818878.05084747</v>
      </c>
      <c r="H6" s="6"/>
      <c r="I6" s="5" t="str">
        <f t="shared" si="0"/>
        <v>20bps or 2ticks</v>
      </c>
      <c r="J6" s="9">
        <f t="shared" si="1"/>
        <v>30000000</v>
      </c>
      <c r="K6" s="11" t="str">
        <f t="shared" si="2"/>
        <v/>
      </c>
      <c r="L6" s="5"/>
      <c r="M6" s="7">
        <f t="shared" si="3"/>
        <v>2</v>
      </c>
      <c r="N6" s="7">
        <f t="shared" si="4"/>
        <v>0.25</v>
      </c>
      <c r="O6" s="11" t="s">
        <v>187</v>
      </c>
    </row>
    <row r="7" spans="1:15" x14ac:dyDescent="0.25">
      <c r="A7" s="4"/>
      <c r="B7" s="5" t="s">
        <v>5</v>
      </c>
      <c r="C7" s="4" t="s">
        <v>0</v>
      </c>
      <c r="D7" s="5">
        <v>1473</v>
      </c>
      <c r="E7" s="4" t="s">
        <v>242</v>
      </c>
      <c r="F7" s="4" t="s">
        <v>17</v>
      </c>
      <c r="G7" s="6">
        <v>78379179.745762706</v>
      </c>
      <c r="H7" s="6"/>
      <c r="I7" s="5" t="str">
        <f t="shared" si="0"/>
        <v>20bps or 2ticks</v>
      </c>
      <c r="J7" s="9">
        <f t="shared" si="1"/>
        <v>30000000</v>
      </c>
      <c r="K7" s="11" t="str">
        <f t="shared" si="2"/>
        <v/>
      </c>
      <c r="L7" s="5"/>
      <c r="M7" s="7">
        <f t="shared" si="3"/>
        <v>1</v>
      </c>
      <c r="N7" s="7">
        <f t="shared" si="4"/>
        <v>0.5</v>
      </c>
      <c r="O7" s="11" t="s">
        <v>187</v>
      </c>
    </row>
    <row r="8" spans="1:15" x14ac:dyDescent="0.25">
      <c r="A8" s="4"/>
      <c r="B8" s="5" t="s">
        <v>5</v>
      </c>
      <c r="C8" s="4" t="s">
        <v>0</v>
      </c>
      <c r="D8" s="5">
        <v>1475</v>
      </c>
      <c r="E8" s="4" t="s">
        <v>18</v>
      </c>
      <c r="F8" s="4" t="s">
        <v>19</v>
      </c>
      <c r="G8" s="6">
        <v>734607855.23728812</v>
      </c>
      <c r="H8" s="6"/>
      <c r="I8" s="5" t="str">
        <f t="shared" si="0"/>
        <v>20bps or 2ticks</v>
      </c>
      <c r="J8" s="9">
        <f t="shared" si="1"/>
        <v>30000000</v>
      </c>
      <c r="K8" s="11" t="str">
        <f t="shared" si="2"/>
        <v/>
      </c>
      <c r="L8" s="5"/>
      <c r="M8" s="7">
        <f t="shared" si="3"/>
        <v>3</v>
      </c>
      <c r="N8" s="7">
        <f t="shared" si="4"/>
        <v>0.15</v>
      </c>
      <c r="O8" s="11" t="s">
        <v>187</v>
      </c>
    </row>
    <row r="9" spans="1:15" s="31" customFormat="1" ht="31.5" x14ac:dyDescent="0.25">
      <c r="A9" s="25"/>
      <c r="B9" s="26" t="s">
        <v>5</v>
      </c>
      <c r="C9" s="25" t="s">
        <v>0</v>
      </c>
      <c r="D9" s="26">
        <v>2524</v>
      </c>
      <c r="E9" s="25" t="s">
        <v>245</v>
      </c>
      <c r="F9" s="25" t="s">
        <v>68</v>
      </c>
      <c r="G9" s="27">
        <v>95139234.661016956</v>
      </c>
      <c r="H9" s="27"/>
      <c r="I9" s="26" t="str">
        <f t="shared" si="0"/>
        <v>20bps or 2ticks</v>
      </c>
      <c r="J9" s="28">
        <f t="shared" si="1"/>
        <v>30000000</v>
      </c>
      <c r="K9" s="11" t="str">
        <f t="shared" si="2"/>
        <v/>
      </c>
      <c r="L9" s="26"/>
      <c r="M9" s="7">
        <f t="shared" si="3"/>
        <v>1</v>
      </c>
      <c r="N9" s="7">
        <f t="shared" si="4"/>
        <v>0.5</v>
      </c>
      <c r="O9" s="29" t="s">
        <v>187</v>
      </c>
    </row>
    <row r="10" spans="1:15" s="31" customFormat="1" ht="31.5" x14ac:dyDescent="0.25">
      <c r="A10" s="25"/>
      <c r="B10" s="26" t="s">
        <v>5</v>
      </c>
      <c r="C10" s="25" t="s">
        <v>0</v>
      </c>
      <c r="D10" s="26">
        <v>2557</v>
      </c>
      <c r="E10" s="25" t="s">
        <v>284</v>
      </c>
      <c r="F10" s="25" t="s">
        <v>285</v>
      </c>
      <c r="G10" s="27">
        <v>278908875.42372882</v>
      </c>
      <c r="H10" s="27"/>
      <c r="I10" s="26" t="str">
        <f t="shared" ref="I10:I11" si="5">IF(B10="A","20bps or 2ticks",IF(B10="B","50bps or 3ticks",IF(B10="C","50bps or 3ticks",IF(B10="D","80bps or 4ticks","error"))))</f>
        <v>20bps or 2ticks</v>
      </c>
      <c r="J10" s="28">
        <f t="shared" ref="J10:J11" si="6">IF(B10="A",30000000,IF(B10="B",10000000,IF(B10="C",5000000,IF(B10="D",5000000,"error"))))</f>
        <v>30000000</v>
      </c>
      <c r="K10" s="11" t="str">
        <f t="shared" si="2"/>
        <v/>
      </c>
      <c r="L10" s="26"/>
      <c r="M10" s="7">
        <f t="shared" si="3"/>
        <v>2</v>
      </c>
      <c r="N10" s="7">
        <f t="shared" si="4"/>
        <v>0.25</v>
      </c>
      <c r="O10" s="29" t="s">
        <v>11</v>
      </c>
    </row>
    <row r="11" spans="1:15" s="31" customFormat="1" x14ac:dyDescent="0.25">
      <c r="A11" s="25"/>
      <c r="B11" s="26" t="s">
        <v>5</v>
      </c>
      <c r="C11" s="25" t="s">
        <v>0</v>
      </c>
      <c r="D11" s="26">
        <v>2625</v>
      </c>
      <c r="E11" s="25" t="s">
        <v>324</v>
      </c>
      <c r="F11" s="25" t="s">
        <v>13</v>
      </c>
      <c r="G11" s="27">
        <v>147708204.64406779</v>
      </c>
      <c r="H11" s="27"/>
      <c r="I11" s="26" t="str">
        <f t="shared" si="5"/>
        <v>20bps or 2ticks</v>
      </c>
      <c r="J11" s="28">
        <f t="shared" si="6"/>
        <v>30000000</v>
      </c>
      <c r="K11" s="29" t="str">
        <f t="shared" si="2"/>
        <v/>
      </c>
      <c r="L11" s="26"/>
      <c r="M11" s="30">
        <f t="shared" si="3"/>
        <v>2</v>
      </c>
      <c r="N11" s="7">
        <f t="shared" si="4"/>
        <v>0.25</v>
      </c>
      <c r="O11" s="29" t="s">
        <v>11</v>
      </c>
    </row>
    <row r="12" spans="1:15" x14ac:dyDescent="0.25">
      <c r="A12" s="4"/>
      <c r="B12" s="5" t="s">
        <v>5</v>
      </c>
      <c r="C12" s="4" t="s">
        <v>2</v>
      </c>
      <c r="D12" s="5">
        <v>1585</v>
      </c>
      <c r="E12" s="4" t="s">
        <v>520</v>
      </c>
      <c r="F12" s="4" t="s">
        <v>13</v>
      </c>
      <c r="G12" s="6">
        <v>2714348.559322034</v>
      </c>
      <c r="H12" s="6"/>
      <c r="I12" s="5" t="str">
        <f t="shared" si="0"/>
        <v>20bps or 2ticks</v>
      </c>
      <c r="J12" s="9">
        <f t="shared" si="1"/>
        <v>30000000</v>
      </c>
      <c r="K12" s="11" t="str">
        <f t="shared" si="2"/>
        <v/>
      </c>
      <c r="L12" s="5"/>
      <c r="M12" s="7">
        <f t="shared" si="3"/>
        <v>1</v>
      </c>
      <c r="N12" s="7">
        <f t="shared" si="4"/>
        <v>0.5</v>
      </c>
      <c r="O12" s="11" t="s">
        <v>187</v>
      </c>
    </row>
    <row r="13" spans="1:15" x14ac:dyDescent="0.25">
      <c r="A13" s="4"/>
      <c r="B13" s="5" t="s">
        <v>5</v>
      </c>
      <c r="C13" s="4" t="s">
        <v>2</v>
      </c>
      <c r="D13" s="5">
        <v>1586</v>
      </c>
      <c r="E13" s="4" t="s">
        <v>113</v>
      </c>
      <c r="F13" s="4" t="s">
        <v>15</v>
      </c>
      <c r="G13" s="6">
        <v>849029.42372881353</v>
      </c>
      <c r="H13" s="6"/>
      <c r="I13" s="5" t="str">
        <f t="shared" si="0"/>
        <v>20bps or 2ticks</v>
      </c>
      <c r="J13" s="9">
        <f t="shared" si="1"/>
        <v>30000000</v>
      </c>
      <c r="K13" s="11" t="str">
        <f t="shared" si="2"/>
        <v/>
      </c>
      <c r="L13" s="5"/>
      <c r="M13" s="7">
        <f t="shared" si="3"/>
        <v>1</v>
      </c>
      <c r="N13" s="7">
        <f t="shared" si="4"/>
        <v>0.5</v>
      </c>
      <c r="O13" s="11" t="s">
        <v>187</v>
      </c>
    </row>
    <row r="14" spans="1:15" s="31" customFormat="1" ht="31.5" x14ac:dyDescent="0.25">
      <c r="A14" s="4"/>
      <c r="B14" s="5" t="s">
        <v>5</v>
      </c>
      <c r="C14" s="4" t="s">
        <v>2</v>
      </c>
      <c r="D14" s="5">
        <v>1596</v>
      </c>
      <c r="E14" s="4" t="s">
        <v>67</v>
      </c>
      <c r="F14" s="4" t="s">
        <v>68</v>
      </c>
      <c r="G14" s="6">
        <v>26228.305084745763</v>
      </c>
      <c r="H14" s="6"/>
      <c r="I14" s="5" t="str">
        <f t="shared" si="0"/>
        <v>20bps or 2ticks</v>
      </c>
      <c r="J14" s="9">
        <f t="shared" si="1"/>
        <v>30000000</v>
      </c>
      <c r="K14" s="11" t="str">
        <f t="shared" si="2"/>
        <v/>
      </c>
      <c r="L14" s="5"/>
      <c r="M14" s="7">
        <f t="shared" si="3"/>
        <v>1</v>
      </c>
      <c r="N14" s="7">
        <f t="shared" si="4"/>
        <v>0.5</v>
      </c>
      <c r="O14" s="11" t="s">
        <v>187</v>
      </c>
    </row>
    <row r="15" spans="1:15" ht="31.5" x14ac:dyDescent="0.25">
      <c r="A15" s="25"/>
      <c r="B15" s="26" t="s">
        <v>5</v>
      </c>
      <c r="C15" s="25" t="s">
        <v>2</v>
      </c>
      <c r="D15" s="26">
        <v>2523</v>
      </c>
      <c r="E15" s="25" t="s">
        <v>241</v>
      </c>
      <c r="F15" s="25" t="s">
        <v>581</v>
      </c>
      <c r="G15" s="27">
        <v>450578.30508474575</v>
      </c>
      <c r="H15" s="27"/>
      <c r="I15" s="26" t="str">
        <f t="shared" si="0"/>
        <v>20bps or 2ticks</v>
      </c>
      <c r="J15" s="28">
        <f t="shared" si="1"/>
        <v>30000000</v>
      </c>
      <c r="K15" s="11" t="str">
        <f t="shared" si="2"/>
        <v/>
      </c>
      <c r="L15" s="26"/>
      <c r="M15" s="30">
        <f t="shared" si="3"/>
        <v>1</v>
      </c>
      <c r="N15" s="7">
        <f t="shared" si="4"/>
        <v>0.5</v>
      </c>
      <c r="O15" s="29" t="s">
        <v>187</v>
      </c>
    </row>
    <row r="16" spans="1:15" x14ac:dyDescent="0.25">
      <c r="A16" s="4"/>
      <c r="B16" s="5" t="s">
        <v>5</v>
      </c>
      <c r="C16" s="4" t="s">
        <v>20</v>
      </c>
      <c r="D16" s="5">
        <v>1320</v>
      </c>
      <c r="E16" s="4" t="s">
        <v>521</v>
      </c>
      <c r="F16" s="4" t="s">
        <v>13</v>
      </c>
      <c r="G16" s="6">
        <v>1725497695.4237287</v>
      </c>
      <c r="H16" s="6"/>
      <c r="I16" s="5" t="str">
        <f t="shared" si="0"/>
        <v>20bps or 2ticks</v>
      </c>
      <c r="J16" s="9">
        <f t="shared" si="1"/>
        <v>30000000</v>
      </c>
      <c r="K16" s="11" t="str">
        <f t="shared" si="2"/>
        <v/>
      </c>
      <c r="L16" s="5"/>
      <c r="M16" s="7">
        <f t="shared" si="3"/>
        <v>4</v>
      </c>
      <c r="N16" s="7">
        <f t="shared" si="4"/>
        <v>0.1</v>
      </c>
      <c r="O16" s="11" t="s">
        <v>187</v>
      </c>
    </row>
    <row r="17" spans="1:15" x14ac:dyDescent="0.25">
      <c r="A17" s="4"/>
      <c r="B17" s="5" t="s">
        <v>5</v>
      </c>
      <c r="C17" s="4" t="s">
        <v>20</v>
      </c>
      <c r="D17" s="5">
        <v>1321</v>
      </c>
      <c r="E17" s="4" t="s">
        <v>314</v>
      </c>
      <c r="F17" s="4" t="s">
        <v>14</v>
      </c>
      <c r="G17" s="6">
        <v>12861181915.423729</v>
      </c>
      <c r="H17" s="6"/>
      <c r="I17" s="5" t="str">
        <f t="shared" si="0"/>
        <v>20bps or 2ticks</v>
      </c>
      <c r="J17" s="9">
        <f t="shared" si="1"/>
        <v>30000000</v>
      </c>
      <c r="K17" s="11" t="str">
        <f t="shared" si="2"/>
        <v/>
      </c>
      <c r="L17" s="5"/>
      <c r="M17" s="7">
        <f t="shared" si="3"/>
        <v>5</v>
      </c>
      <c r="N17" s="7">
        <f t="shared" si="4"/>
        <v>0</v>
      </c>
      <c r="O17" s="11" t="s">
        <v>187</v>
      </c>
    </row>
    <row r="18" spans="1:15" x14ac:dyDescent="0.25">
      <c r="A18" s="4"/>
      <c r="B18" s="5" t="s">
        <v>5</v>
      </c>
      <c r="C18" s="4" t="s">
        <v>20</v>
      </c>
      <c r="D18" s="5">
        <v>1330</v>
      </c>
      <c r="E18" s="4" t="s">
        <v>114</v>
      </c>
      <c r="F18" s="4" t="s">
        <v>15</v>
      </c>
      <c r="G18" s="6">
        <v>1156726978.3050847</v>
      </c>
      <c r="H18" s="6"/>
      <c r="I18" s="5" t="str">
        <f t="shared" si="0"/>
        <v>20bps or 2ticks</v>
      </c>
      <c r="J18" s="9">
        <f t="shared" si="1"/>
        <v>30000000</v>
      </c>
      <c r="K18" s="11" t="str">
        <f t="shared" si="2"/>
        <v/>
      </c>
      <c r="L18" s="5"/>
      <c r="M18" s="7">
        <f t="shared" si="3"/>
        <v>4</v>
      </c>
      <c r="N18" s="7">
        <f t="shared" si="4"/>
        <v>0.1</v>
      </c>
      <c r="O18" s="11" t="s">
        <v>187</v>
      </c>
    </row>
    <row r="19" spans="1:15" x14ac:dyDescent="0.25">
      <c r="A19" s="4"/>
      <c r="B19" s="5" t="s">
        <v>5</v>
      </c>
      <c r="C19" s="4" t="s">
        <v>20</v>
      </c>
      <c r="D19" s="5">
        <v>1329</v>
      </c>
      <c r="E19" s="4" t="s">
        <v>21</v>
      </c>
      <c r="F19" s="4" t="s">
        <v>19</v>
      </c>
      <c r="G19" s="6">
        <v>1651167206.6101694</v>
      </c>
      <c r="H19" s="6"/>
      <c r="I19" s="5" t="str">
        <f t="shared" si="0"/>
        <v>20bps or 2ticks</v>
      </c>
      <c r="J19" s="9">
        <f t="shared" si="1"/>
        <v>30000000</v>
      </c>
      <c r="K19" s="11" t="str">
        <f t="shared" si="2"/>
        <v/>
      </c>
      <c r="L19" s="5"/>
      <c r="M19" s="7">
        <f t="shared" si="3"/>
        <v>4</v>
      </c>
      <c r="N19" s="7">
        <f t="shared" si="4"/>
        <v>0.1</v>
      </c>
      <c r="O19" s="11" t="s">
        <v>187</v>
      </c>
    </row>
    <row r="20" spans="1:15" ht="31.5" x14ac:dyDescent="0.25">
      <c r="A20" s="4"/>
      <c r="B20" s="5" t="s">
        <v>5</v>
      </c>
      <c r="C20" s="4" t="s">
        <v>20</v>
      </c>
      <c r="D20" s="5">
        <v>1346</v>
      </c>
      <c r="E20" s="4" t="s">
        <v>22</v>
      </c>
      <c r="F20" s="4" t="s">
        <v>581</v>
      </c>
      <c r="G20" s="6">
        <v>873118919.15254235</v>
      </c>
      <c r="H20" s="6"/>
      <c r="I20" s="5" t="str">
        <f t="shared" si="0"/>
        <v>20bps or 2ticks</v>
      </c>
      <c r="J20" s="9">
        <f t="shared" si="1"/>
        <v>30000000</v>
      </c>
      <c r="K20" s="11" t="str">
        <f t="shared" si="2"/>
        <v/>
      </c>
      <c r="L20" s="5"/>
      <c r="M20" s="7">
        <f t="shared" si="3"/>
        <v>3</v>
      </c>
      <c r="N20" s="7">
        <f t="shared" si="4"/>
        <v>0.15</v>
      </c>
      <c r="O20" s="11" t="s">
        <v>187</v>
      </c>
    </row>
    <row r="21" spans="1:15" x14ac:dyDescent="0.25">
      <c r="A21" s="4"/>
      <c r="B21" s="5" t="s">
        <v>5</v>
      </c>
      <c r="C21" s="4" t="s">
        <v>20</v>
      </c>
      <c r="D21" s="5">
        <v>1578</v>
      </c>
      <c r="E21" s="4" t="s">
        <v>115</v>
      </c>
      <c r="F21" s="4" t="s">
        <v>15</v>
      </c>
      <c r="G21" s="6">
        <v>20719284.084745761</v>
      </c>
      <c r="H21" s="6"/>
      <c r="I21" s="5" t="str">
        <f t="shared" si="0"/>
        <v>20bps or 2ticks</v>
      </c>
      <c r="J21" s="9">
        <f t="shared" si="1"/>
        <v>30000000</v>
      </c>
      <c r="K21" s="11" t="str">
        <f t="shared" si="2"/>
        <v/>
      </c>
      <c r="L21" s="5"/>
      <c r="M21" s="7">
        <f t="shared" si="3"/>
        <v>1</v>
      </c>
      <c r="N21" s="7">
        <f t="shared" si="4"/>
        <v>0.5</v>
      </c>
      <c r="O21" s="11" t="s">
        <v>187</v>
      </c>
    </row>
    <row r="22" spans="1:15" x14ac:dyDescent="0.25">
      <c r="A22" s="4"/>
      <c r="B22" s="5" t="s">
        <v>5</v>
      </c>
      <c r="C22" s="4" t="s">
        <v>20</v>
      </c>
      <c r="D22" s="5">
        <v>1369</v>
      </c>
      <c r="E22" s="4" t="s">
        <v>23</v>
      </c>
      <c r="F22" s="4" t="s">
        <v>243</v>
      </c>
      <c r="G22" s="6">
        <v>162220739.49152541</v>
      </c>
      <c r="H22" s="6"/>
      <c r="I22" s="5" t="str">
        <f t="shared" si="0"/>
        <v>20bps or 2ticks</v>
      </c>
      <c r="J22" s="9">
        <f t="shared" si="1"/>
        <v>30000000</v>
      </c>
      <c r="K22" s="11" t="str">
        <f t="shared" si="2"/>
        <v/>
      </c>
      <c r="L22" s="5"/>
      <c r="M22" s="7">
        <f t="shared" si="3"/>
        <v>2</v>
      </c>
      <c r="N22" s="7">
        <f t="shared" si="4"/>
        <v>0.25</v>
      </c>
      <c r="O22" s="11" t="s">
        <v>187</v>
      </c>
    </row>
    <row r="23" spans="1:15" s="31" customFormat="1" ht="31.5" customHeight="1" x14ac:dyDescent="0.25">
      <c r="A23" s="4"/>
      <c r="B23" s="5" t="s">
        <v>5</v>
      </c>
      <c r="C23" s="4" t="s">
        <v>20</v>
      </c>
      <c r="D23" s="5">
        <v>1397</v>
      </c>
      <c r="E23" s="4" t="s">
        <v>500</v>
      </c>
      <c r="F23" s="4" t="s">
        <v>285</v>
      </c>
      <c r="G23" s="6">
        <v>294747622.71186441</v>
      </c>
      <c r="H23" s="6"/>
      <c r="I23" s="5" t="str">
        <f t="shared" si="0"/>
        <v>20bps or 2ticks</v>
      </c>
      <c r="J23" s="9">
        <f t="shared" si="1"/>
        <v>30000000</v>
      </c>
      <c r="K23" s="11" t="str">
        <f t="shared" si="2"/>
        <v/>
      </c>
      <c r="L23" s="5"/>
      <c r="M23" s="7">
        <f t="shared" si="3"/>
        <v>2</v>
      </c>
      <c r="N23" s="7">
        <f t="shared" si="4"/>
        <v>0.25</v>
      </c>
      <c r="O23" s="11" t="s">
        <v>187</v>
      </c>
    </row>
    <row r="24" spans="1:15" ht="31.5" x14ac:dyDescent="0.25">
      <c r="A24" s="25"/>
      <c r="B24" s="26" t="s">
        <v>5</v>
      </c>
      <c r="C24" s="25" t="s">
        <v>20</v>
      </c>
      <c r="D24" s="26">
        <v>2525</v>
      </c>
      <c r="E24" s="25" t="s">
        <v>246</v>
      </c>
      <c r="F24" s="25" t="s">
        <v>68</v>
      </c>
      <c r="G24" s="27">
        <v>156923345.76271185</v>
      </c>
      <c r="H24" s="27"/>
      <c r="I24" s="26" t="str">
        <f t="shared" ref="I24" si="7">IF(B24="A","20bps or 2ticks",IF(B24="B","50bps or 3ticks",IF(B24="C","50bps or 3ticks",IF(B24="D","80bps or 4ticks","error"))))</f>
        <v>20bps or 2ticks</v>
      </c>
      <c r="J24" s="28">
        <f t="shared" ref="J24" si="8">IF(B24="A",30000000,IF(B24="B",10000000,IF(B24="C",5000000,IF(B24="D",5000000,"error"))))</f>
        <v>30000000</v>
      </c>
      <c r="K24" s="29" t="str">
        <f t="shared" si="2"/>
        <v/>
      </c>
      <c r="L24" s="26"/>
      <c r="M24" s="30">
        <f t="shared" si="3"/>
        <v>2</v>
      </c>
      <c r="N24" s="7">
        <f t="shared" si="4"/>
        <v>0.25</v>
      </c>
      <c r="O24" s="29" t="s">
        <v>187</v>
      </c>
    </row>
    <row r="25" spans="1:15" s="31" customFormat="1" x14ac:dyDescent="0.25">
      <c r="A25" s="25"/>
      <c r="B25" s="26" t="s">
        <v>5</v>
      </c>
      <c r="C25" s="25" t="s">
        <v>20</v>
      </c>
      <c r="D25" s="26">
        <v>2624</v>
      </c>
      <c r="E25" s="25" t="s">
        <v>325</v>
      </c>
      <c r="F25" s="25" t="s">
        <v>13</v>
      </c>
      <c r="G25" s="27">
        <v>133170115.16949153</v>
      </c>
      <c r="H25" s="27"/>
      <c r="I25" s="26" t="str">
        <f t="shared" ref="I25" si="9">IF(B25="A","20bps or 2ticks",IF(B25="B","50bps or 3ticks",IF(B25="C","50bps or 3ticks",IF(B25="D","80bps or 4ticks","error"))))</f>
        <v>20bps or 2ticks</v>
      </c>
      <c r="J25" s="28">
        <f t="shared" ref="J25" si="10">IF(B25="A",30000000,IF(B25="B",10000000,IF(B25="C",5000000,IF(B25="D",5000000,"error"))))</f>
        <v>30000000</v>
      </c>
      <c r="K25" s="29" t="str">
        <f t="shared" si="2"/>
        <v/>
      </c>
      <c r="L25" s="26"/>
      <c r="M25" s="30">
        <f t="shared" si="3"/>
        <v>2</v>
      </c>
      <c r="N25" s="7">
        <f t="shared" si="4"/>
        <v>0.25</v>
      </c>
      <c r="O25" s="29" t="s">
        <v>11</v>
      </c>
    </row>
    <row r="26" spans="1:15" ht="31.5" x14ac:dyDescent="0.25">
      <c r="A26" s="4"/>
      <c r="B26" s="5" t="s">
        <v>5</v>
      </c>
      <c r="C26" s="4" t="s">
        <v>116</v>
      </c>
      <c r="D26" s="5">
        <v>1591</v>
      </c>
      <c r="E26" s="4" t="s">
        <v>117</v>
      </c>
      <c r="F26" s="4" t="s">
        <v>14</v>
      </c>
      <c r="G26" s="6">
        <v>69631289.576271191</v>
      </c>
      <c r="H26" s="6"/>
      <c r="I26" s="5" t="str">
        <f t="shared" si="0"/>
        <v>20bps or 2ticks</v>
      </c>
      <c r="J26" s="9">
        <f t="shared" si="1"/>
        <v>30000000</v>
      </c>
      <c r="K26" s="11" t="str">
        <f t="shared" si="2"/>
        <v/>
      </c>
      <c r="L26" s="5"/>
      <c r="M26" s="7">
        <f t="shared" si="3"/>
        <v>1</v>
      </c>
      <c r="N26" s="7">
        <f t="shared" si="4"/>
        <v>0.5</v>
      </c>
      <c r="O26" s="11" t="s">
        <v>187</v>
      </c>
    </row>
    <row r="27" spans="1:15" x14ac:dyDescent="0.25">
      <c r="A27" s="4"/>
      <c r="B27" s="5" t="s">
        <v>5</v>
      </c>
      <c r="C27" s="4" t="s">
        <v>116</v>
      </c>
      <c r="D27" s="5">
        <v>1592</v>
      </c>
      <c r="E27" s="4" t="s">
        <v>118</v>
      </c>
      <c r="F27" s="4" t="s">
        <v>15</v>
      </c>
      <c r="G27" s="6">
        <v>14069374.864406779</v>
      </c>
      <c r="H27" s="6"/>
      <c r="I27" s="5" t="str">
        <f t="shared" si="0"/>
        <v>20bps or 2ticks</v>
      </c>
      <c r="J27" s="9">
        <f t="shared" si="1"/>
        <v>30000000</v>
      </c>
      <c r="K27" s="11" t="str">
        <f t="shared" si="2"/>
        <v/>
      </c>
      <c r="L27" s="5"/>
      <c r="M27" s="7">
        <f t="shared" si="3"/>
        <v>1</v>
      </c>
      <c r="N27" s="7">
        <f t="shared" si="4"/>
        <v>0.5</v>
      </c>
      <c r="O27" s="11" t="s">
        <v>187</v>
      </c>
    </row>
    <row r="28" spans="1:15" ht="31.5" x14ac:dyDescent="0.25">
      <c r="A28" s="4"/>
      <c r="B28" s="5" t="s">
        <v>5</v>
      </c>
      <c r="C28" s="4" t="s">
        <v>116</v>
      </c>
      <c r="D28" s="5">
        <v>1593</v>
      </c>
      <c r="E28" s="4" t="s">
        <v>119</v>
      </c>
      <c r="F28" s="4" t="s">
        <v>581</v>
      </c>
      <c r="G28" s="6">
        <v>34611546.355932206</v>
      </c>
      <c r="H28" s="6"/>
      <c r="I28" s="5" t="str">
        <f t="shared" si="0"/>
        <v>20bps or 2ticks</v>
      </c>
      <c r="J28" s="9">
        <f t="shared" si="1"/>
        <v>30000000</v>
      </c>
      <c r="K28" s="11" t="str">
        <f t="shared" si="2"/>
        <v/>
      </c>
      <c r="L28" s="5"/>
      <c r="M28" s="7">
        <f t="shared" si="3"/>
        <v>1</v>
      </c>
      <c r="N28" s="7">
        <f t="shared" si="4"/>
        <v>0.5</v>
      </c>
      <c r="O28" s="11" t="s">
        <v>187</v>
      </c>
    </row>
    <row r="29" spans="1:15" x14ac:dyDescent="0.25">
      <c r="A29" s="4"/>
      <c r="B29" s="5" t="s">
        <v>5</v>
      </c>
      <c r="C29" s="4" t="s">
        <v>116</v>
      </c>
      <c r="D29" s="5">
        <v>1599</v>
      </c>
      <c r="E29" s="4" t="s">
        <v>522</v>
      </c>
      <c r="F29" s="4" t="s">
        <v>13</v>
      </c>
      <c r="G29" s="6">
        <v>29097375.762711864</v>
      </c>
      <c r="H29" s="6"/>
      <c r="I29" s="5" t="str">
        <f t="shared" si="0"/>
        <v>20bps or 2ticks</v>
      </c>
      <c r="J29" s="9">
        <f t="shared" si="1"/>
        <v>30000000</v>
      </c>
      <c r="K29" s="11" t="str">
        <f t="shared" si="2"/>
        <v/>
      </c>
      <c r="L29" s="5"/>
      <c r="M29" s="7">
        <f t="shared" si="3"/>
        <v>1</v>
      </c>
      <c r="N29" s="7">
        <f t="shared" si="4"/>
        <v>0.5</v>
      </c>
      <c r="O29" s="11" t="s">
        <v>187</v>
      </c>
    </row>
    <row r="30" spans="1:15" x14ac:dyDescent="0.25">
      <c r="A30" s="4"/>
      <c r="B30" s="5" t="s">
        <v>5</v>
      </c>
      <c r="C30" s="4" t="s">
        <v>116</v>
      </c>
      <c r="D30" s="5">
        <v>1364</v>
      </c>
      <c r="E30" s="4" t="s">
        <v>24</v>
      </c>
      <c r="F30" s="4" t="s">
        <v>19</v>
      </c>
      <c r="G30" s="6">
        <v>29030823.813559324</v>
      </c>
      <c r="H30" s="6"/>
      <c r="I30" s="5" t="str">
        <f t="shared" si="0"/>
        <v>20bps or 2ticks</v>
      </c>
      <c r="J30" s="9">
        <f t="shared" si="1"/>
        <v>30000000</v>
      </c>
      <c r="K30" s="11" t="str">
        <f t="shared" si="2"/>
        <v/>
      </c>
      <c r="L30" s="5"/>
      <c r="M30" s="7">
        <f t="shared" si="3"/>
        <v>1</v>
      </c>
      <c r="N30" s="7">
        <f t="shared" si="4"/>
        <v>0.5</v>
      </c>
      <c r="O30" s="11" t="s">
        <v>187</v>
      </c>
    </row>
    <row r="31" spans="1:15" s="31" customFormat="1" x14ac:dyDescent="0.25">
      <c r="A31" s="4"/>
      <c r="B31" s="5" t="s">
        <v>5</v>
      </c>
      <c r="C31" s="4" t="s">
        <v>116</v>
      </c>
      <c r="D31" s="5">
        <v>1474</v>
      </c>
      <c r="E31" s="4" t="s">
        <v>25</v>
      </c>
      <c r="F31" s="4" t="s">
        <v>17</v>
      </c>
      <c r="G31" s="6">
        <v>10405104.06779661</v>
      </c>
      <c r="H31" s="6"/>
      <c r="I31" s="5" t="str">
        <f t="shared" si="0"/>
        <v>20bps or 2ticks</v>
      </c>
      <c r="J31" s="9">
        <f t="shared" si="1"/>
        <v>30000000</v>
      </c>
      <c r="K31" s="11" t="str">
        <f t="shared" si="2"/>
        <v/>
      </c>
      <c r="L31" s="5"/>
      <c r="M31" s="7">
        <f t="shared" si="3"/>
        <v>1</v>
      </c>
      <c r="N31" s="7">
        <f t="shared" si="4"/>
        <v>0.5</v>
      </c>
      <c r="O31" s="11" t="s">
        <v>187</v>
      </c>
    </row>
    <row r="32" spans="1:15" ht="31.5" x14ac:dyDescent="0.25">
      <c r="A32" s="25"/>
      <c r="B32" s="26" t="s">
        <v>5</v>
      </c>
      <c r="C32" s="25" t="s">
        <v>116</v>
      </c>
      <c r="D32" s="26">
        <v>2526</v>
      </c>
      <c r="E32" s="25" t="s">
        <v>247</v>
      </c>
      <c r="F32" s="25" t="s">
        <v>68</v>
      </c>
      <c r="G32" s="27">
        <v>8481330.8474576268</v>
      </c>
      <c r="H32" s="27"/>
      <c r="I32" s="26" t="str">
        <f t="shared" si="0"/>
        <v>20bps or 2ticks</v>
      </c>
      <c r="J32" s="28">
        <f t="shared" si="1"/>
        <v>30000000</v>
      </c>
      <c r="K32" s="11" t="str">
        <f t="shared" si="2"/>
        <v/>
      </c>
      <c r="L32" s="26"/>
      <c r="M32" s="30">
        <f t="shared" si="3"/>
        <v>1</v>
      </c>
      <c r="N32" s="7">
        <f t="shared" si="4"/>
        <v>0.5</v>
      </c>
      <c r="O32" s="29" t="s">
        <v>187</v>
      </c>
    </row>
    <row r="33" spans="1:15" s="31" customFormat="1" ht="31.5" x14ac:dyDescent="0.25">
      <c r="A33" s="19"/>
      <c r="B33" s="20" t="s">
        <v>654</v>
      </c>
      <c r="C33" s="19" t="s">
        <v>637</v>
      </c>
      <c r="D33" s="20" t="s">
        <v>634</v>
      </c>
      <c r="E33" s="19" t="s">
        <v>635</v>
      </c>
      <c r="F33" s="19" t="s">
        <v>14</v>
      </c>
      <c r="G33" s="21" t="s">
        <v>636</v>
      </c>
      <c r="H33" s="21"/>
      <c r="I33" s="20" t="str">
        <f>IF(B33="A","20bps or 2ticks",IF(B33="B","50bps or 3ticks",IF(B33="C","50bps or 3ticks",IF(B33="D","80bps or 4ticks","error"))))</f>
        <v>20bps or 2ticks</v>
      </c>
      <c r="J33" s="22">
        <f>IF(B33="A",30000000,IF(B33="B",10000000,IF(B33="C",5000000,IF(B33="D",5000000,"error"))))</f>
        <v>30000000</v>
      </c>
      <c r="K33" s="23" t="str">
        <f>IF(AND(B33&lt;&gt;"A",M33=1)=TRUE,"Yes","")</f>
        <v/>
      </c>
      <c r="L33" s="20"/>
      <c r="M33" s="24">
        <f>IF(ISNUMBER(G33)=TRUE,IF(G33&lt;100000000,1,IF(G33&lt;500000000,2,IF(G33&lt;1000000000,3,IF(G33&lt;5000000000,4,5)))),1)</f>
        <v>1</v>
      </c>
      <c r="N33" s="24">
        <f>IF(M33=1,0.5,IF(M33=2,0.25,IF(M33=3,0.15,IF(M33=4,0.1,IF(M33=5,0,"error")))))</f>
        <v>0.5</v>
      </c>
      <c r="O33" s="23" t="s">
        <v>11</v>
      </c>
    </row>
    <row r="34" spans="1:15" s="31" customFormat="1" ht="31.5" x14ac:dyDescent="0.25">
      <c r="A34" s="19"/>
      <c r="B34" s="20" t="s">
        <v>654</v>
      </c>
      <c r="C34" s="19" t="s">
        <v>622</v>
      </c>
      <c r="D34" s="20">
        <v>2017</v>
      </c>
      <c r="E34" s="19" t="s">
        <v>621</v>
      </c>
      <c r="F34" s="19" t="s">
        <v>386</v>
      </c>
      <c r="G34" s="21" t="s">
        <v>619</v>
      </c>
      <c r="H34" s="21"/>
      <c r="I34" s="20" t="str">
        <f>IF(B34="A","20bps or 2ticks",IF(B34="B","50bps or 3ticks",IF(B34="C","50bps or 3ticks",IF(B34="D","80bps or 4ticks","error"))))</f>
        <v>20bps or 2ticks</v>
      </c>
      <c r="J34" s="22">
        <f>IF(B34="A",30000000,IF(B34="B",10000000,IF(B34="C",5000000,IF(B34="D",5000000,"error"))))</f>
        <v>30000000</v>
      </c>
      <c r="K34" s="23" t="str">
        <f>IF(AND(B34&lt;&gt;"A",M34=1)=TRUE,"Yes","")</f>
        <v/>
      </c>
      <c r="L34" s="20"/>
      <c r="M34" s="24">
        <f>IF(ISNUMBER(G34)=TRUE,IF(G34&lt;100000000,1,IF(G34&lt;500000000,2,IF(G34&lt;1000000000,3,IF(G34&lt;5000000000,4,5)))),1)</f>
        <v>1</v>
      </c>
      <c r="N34" s="24">
        <f>IF(M34=1,0.5,IF(M34=2,0.25,IF(M34=3,0.15,IF(M34=4,0.1,IF(M34=5,0,"error")))))</f>
        <v>0.5</v>
      </c>
      <c r="O34" s="23" t="s">
        <v>11</v>
      </c>
    </row>
    <row r="35" spans="1:15" x14ac:dyDescent="0.25">
      <c r="A35" s="4" t="s">
        <v>120</v>
      </c>
      <c r="B35" s="5" t="s">
        <v>6</v>
      </c>
      <c r="C35" s="4" t="s">
        <v>31</v>
      </c>
      <c r="D35" s="5">
        <v>1617</v>
      </c>
      <c r="E35" s="4" t="s">
        <v>32</v>
      </c>
      <c r="F35" s="4" t="s">
        <v>14</v>
      </c>
      <c r="G35" s="6">
        <v>5919248.1355932206</v>
      </c>
      <c r="H35" s="6"/>
      <c r="I35" s="5" t="str">
        <f t="shared" si="0"/>
        <v>50bps or 3ticks</v>
      </c>
      <c r="J35" s="9">
        <f t="shared" si="1"/>
        <v>10000000</v>
      </c>
      <c r="K35" s="11" t="str">
        <f t="shared" si="2"/>
        <v>Yes</v>
      </c>
      <c r="L35" s="5"/>
      <c r="M35" s="7">
        <f t="shared" si="3"/>
        <v>1</v>
      </c>
      <c r="N35" s="7">
        <f t="shared" si="4"/>
        <v>0.5</v>
      </c>
      <c r="O35" s="11" t="s">
        <v>187</v>
      </c>
    </row>
    <row r="36" spans="1:15" ht="31.5" x14ac:dyDescent="0.25">
      <c r="A36" s="4"/>
      <c r="B36" s="5" t="s">
        <v>6</v>
      </c>
      <c r="C36" s="4" t="s">
        <v>33</v>
      </c>
      <c r="D36" s="5">
        <v>1618</v>
      </c>
      <c r="E36" s="4" t="s">
        <v>34</v>
      </c>
      <c r="F36" s="4" t="s">
        <v>14</v>
      </c>
      <c r="G36" s="6">
        <v>6546746.7796610165</v>
      </c>
      <c r="H36" s="6"/>
      <c r="I36" s="5" t="str">
        <f t="shared" si="0"/>
        <v>50bps or 3ticks</v>
      </c>
      <c r="J36" s="9">
        <f t="shared" si="1"/>
        <v>10000000</v>
      </c>
      <c r="K36" s="11" t="str">
        <f t="shared" si="2"/>
        <v>Yes</v>
      </c>
      <c r="L36" s="5"/>
      <c r="M36" s="7">
        <f t="shared" si="3"/>
        <v>1</v>
      </c>
      <c r="N36" s="7">
        <f t="shared" si="4"/>
        <v>0.5</v>
      </c>
      <c r="O36" s="11" t="s">
        <v>187</v>
      </c>
    </row>
    <row r="37" spans="1:15" ht="31.5" x14ac:dyDescent="0.25">
      <c r="A37" s="4"/>
      <c r="B37" s="5" t="s">
        <v>6</v>
      </c>
      <c r="C37" s="4" t="s">
        <v>35</v>
      </c>
      <c r="D37" s="5">
        <v>1619</v>
      </c>
      <c r="E37" s="4" t="s">
        <v>36</v>
      </c>
      <c r="F37" s="4" t="s">
        <v>14</v>
      </c>
      <c r="G37" s="6">
        <v>8106926.8644067794</v>
      </c>
      <c r="H37" s="6"/>
      <c r="I37" s="5" t="str">
        <f t="shared" si="0"/>
        <v>50bps or 3ticks</v>
      </c>
      <c r="J37" s="9">
        <f t="shared" si="1"/>
        <v>10000000</v>
      </c>
      <c r="K37" s="11" t="str">
        <f t="shared" ref="K37:K65" si="11">IF(AND(B37&lt;&gt;"A",M37=1)=TRUE,"Yes","")</f>
        <v>Yes</v>
      </c>
      <c r="L37" s="5"/>
      <c r="M37" s="7">
        <f t="shared" ref="M37:M65" si="12">IF(ISNUMBER(G37)=TRUE,IF(G37&lt;100000000,1,IF(G37&lt;500000000,2,IF(G37&lt;1000000000,3,IF(G37&lt;5000000000,4,5)))),1)</f>
        <v>1</v>
      </c>
      <c r="N37" s="7">
        <f t="shared" si="4"/>
        <v>0.5</v>
      </c>
      <c r="O37" s="11" t="s">
        <v>187</v>
      </c>
    </row>
    <row r="38" spans="1:15" ht="31.5" x14ac:dyDescent="0.25">
      <c r="A38" s="4"/>
      <c r="B38" s="5" t="s">
        <v>6</v>
      </c>
      <c r="C38" s="4" t="s">
        <v>37</v>
      </c>
      <c r="D38" s="5">
        <v>1620</v>
      </c>
      <c r="E38" s="4" t="s">
        <v>38</v>
      </c>
      <c r="F38" s="4" t="s">
        <v>14</v>
      </c>
      <c r="G38" s="6">
        <v>3778513.0508474577</v>
      </c>
      <c r="H38" s="6"/>
      <c r="I38" s="5" t="str">
        <f t="shared" ref="I38:I51" si="13">IF(B38="A","20bps or 2ticks",IF(B38="B","50bps or 3ticks",IF(B38="C","50bps or 3ticks",IF(B38="D","80bps or 4ticks","error"))))</f>
        <v>50bps or 3ticks</v>
      </c>
      <c r="J38" s="9">
        <f t="shared" ref="J38:J51" si="14">IF(B38="A",30000000,IF(B38="B",10000000,IF(B38="C",5000000,IF(B38="D",5000000,"error"))))</f>
        <v>10000000</v>
      </c>
      <c r="K38" s="11" t="str">
        <f t="shared" si="11"/>
        <v>Yes</v>
      </c>
      <c r="L38" s="5"/>
      <c r="M38" s="7">
        <f t="shared" si="12"/>
        <v>1</v>
      </c>
      <c r="N38" s="7">
        <f t="shared" si="4"/>
        <v>0.5</v>
      </c>
      <c r="O38" s="11" t="s">
        <v>187</v>
      </c>
    </row>
    <row r="39" spans="1:15" ht="31.5" x14ac:dyDescent="0.25">
      <c r="A39" s="4"/>
      <c r="B39" s="5" t="s">
        <v>6</v>
      </c>
      <c r="C39" s="4" t="s">
        <v>39</v>
      </c>
      <c r="D39" s="5">
        <v>1621</v>
      </c>
      <c r="E39" s="4" t="s">
        <v>40</v>
      </c>
      <c r="F39" s="4" t="s">
        <v>14</v>
      </c>
      <c r="G39" s="6">
        <v>11173178.559322033</v>
      </c>
      <c r="H39" s="6"/>
      <c r="I39" s="5" t="str">
        <f t="shared" si="13"/>
        <v>50bps or 3ticks</v>
      </c>
      <c r="J39" s="9">
        <f t="shared" si="14"/>
        <v>10000000</v>
      </c>
      <c r="K39" s="11" t="str">
        <f t="shared" si="11"/>
        <v>Yes</v>
      </c>
      <c r="L39" s="5"/>
      <c r="M39" s="7">
        <f t="shared" si="12"/>
        <v>1</v>
      </c>
      <c r="N39" s="7">
        <f t="shared" si="4"/>
        <v>0.5</v>
      </c>
      <c r="O39" s="11" t="s">
        <v>187</v>
      </c>
    </row>
    <row r="40" spans="1:15" ht="47.25" x14ac:dyDescent="0.25">
      <c r="A40" s="4"/>
      <c r="B40" s="5" t="s">
        <v>6</v>
      </c>
      <c r="C40" s="4" t="s">
        <v>41</v>
      </c>
      <c r="D40" s="5">
        <v>1622</v>
      </c>
      <c r="E40" s="4" t="s">
        <v>42</v>
      </c>
      <c r="F40" s="4" t="s">
        <v>14</v>
      </c>
      <c r="G40" s="6">
        <v>22810278.220338982</v>
      </c>
      <c r="H40" s="6"/>
      <c r="I40" s="5" t="str">
        <f t="shared" si="13"/>
        <v>50bps or 3ticks</v>
      </c>
      <c r="J40" s="9">
        <f t="shared" si="14"/>
        <v>10000000</v>
      </c>
      <c r="K40" s="11" t="str">
        <f t="shared" si="11"/>
        <v>Yes</v>
      </c>
      <c r="L40" s="5"/>
      <c r="M40" s="7">
        <f t="shared" si="12"/>
        <v>1</v>
      </c>
      <c r="N40" s="7">
        <f t="shared" si="4"/>
        <v>0.5</v>
      </c>
      <c r="O40" s="11" t="s">
        <v>187</v>
      </c>
    </row>
    <row r="41" spans="1:15" ht="31.5" x14ac:dyDescent="0.25">
      <c r="A41" s="4"/>
      <c r="B41" s="5" t="s">
        <v>6</v>
      </c>
      <c r="C41" s="4" t="s">
        <v>43</v>
      </c>
      <c r="D41" s="5">
        <v>1623</v>
      </c>
      <c r="E41" s="4" t="s">
        <v>44</v>
      </c>
      <c r="F41" s="4" t="s">
        <v>14</v>
      </c>
      <c r="G41" s="6">
        <v>8291962.5423728814</v>
      </c>
      <c r="H41" s="6"/>
      <c r="I41" s="5" t="str">
        <f t="shared" si="13"/>
        <v>50bps or 3ticks</v>
      </c>
      <c r="J41" s="9">
        <f t="shared" si="14"/>
        <v>10000000</v>
      </c>
      <c r="K41" s="11" t="str">
        <f t="shared" si="11"/>
        <v>Yes</v>
      </c>
      <c r="L41" s="5"/>
      <c r="M41" s="7">
        <f t="shared" si="12"/>
        <v>1</v>
      </c>
      <c r="N41" s="7">
        <f t="shared" si="4"/>
        <v>0.5</v>
      </c>
      <c r="O41" s="11" t="s">
        <v>187</v>
      </c>
    </row>
    <row r="42" spans="1:15" x14ac:dyDescent="0.25">
      <c r="A42" s="4"/>
      <c r="B42" s="5" t="s">
        <v>6</v>
      </c>
      <c r="C42" s="4" t="s">
        <v>45</v>
      </c>
      <c r="D42" s="5">
        <v>1624</v>
      </c>
      <c r="E42" s="4" t="s">
        <v>46</v>
      </c>
      <c r="F42" s="4" t="s">
        <v>14</v>
      </c>
      <c r="G42" s="6">
        <v>4520446.2711864403</v>
      </c>
      <c r="H42" s="6"/>
      <c r="I42" s="5" t="str">
        <f t="shared" si="13"/>
        <v>50bps or 3ticks</v>
      </c>
      <c r="J42" s="9">
        <f t="shared" si="14"/>
        <v>10000000</v>
      </c>
      <c r="K42" s="11" t="str">
        <f t="shared" si="11"/>
        <v>Yes</v>
      </c>
      <c r="L42" s="5"/>
      <c r="M42" s="7">
        <f t="shared" si="12"/>
        <v>1</v>
      </c>
      <c r="N42" s="7">
        <f t="shared" si="4"/>
        <v>0.5</v>
      </c>
      <c r="O42" s="11" t="s">
        <v>187</v>
      </c>
    </row>
    <row r="43" spans="1:15" ht="47.25" x14ac:dyDescent="0.25">
      <c r="A43" s="4"/>
      <c r="B43" s="5" t="s">
        <v>6</v>
      </c>
      <c r="C43" s="4" t="s">
        <v>47</v>
      </c>
      <c r="D43" s="5">
        <v>1625</v>
      </c>
      <c r="E43" s="4" t="s">
        <v>48</v>
      </c>
      <c r="F43" s="4" t="s">
        <v>14</v>
      </c>
      <c r="G43" s="6">
        <v>33316610.508474577</v>
      </c>
      <c r="H43" s="6"/>
      <c r="I43" s="5" t="str">
        <f t="shared" si="13"/>
        <v>50bps or 3ticks</v>
      </c>
      <c r="J43" s="9">
        <f t="shared" si="14"/>
        <v>10000000</v>
      </c>
      <c r="K43" s="11" t="str">
        <f t="shared" si="11"/>
        <v>Yes</v>
      </c>
      <c r="L43" s="5"/>
      <c r="M43" s="7">
        <f t="shared" si="12"/>
        <v>1</v>
      </c>
      <c r="N43" s="7">
        <f t="shared" si="4"/>
        <v>0.5</v>
      </c>
      <c r="O43" s="11" t="s">
        <v>187</v>
      </c>
    </row>
    <row r="44" spans="1:15" ht="31.5" x14ac:dyDescent="0.25">
      <c r="A44" s="4"/>
      <c r="B44" s="5" t="s">
        <v>6</v>
      </c>
      <c r="C44" s="4" t="s">
        <v>49</v>
      </c>
      <c r="D44" s="5">
        <v>1626</v>
      </c>
      <c r="E44" s="4" t="s">
        <v>50</v>
      </c>
      <c r="F44" s="4" t="s">
        <v>14</v>
      </c>
      <c r="G44" s="6">
        <v>4326861.3559322031</v>
      </c>
      <c r="H44" s="6"/>
      <c r="I44" s="5" t="str">
        <f t="shared" si="13"/>
        <v>50bps or 3ticks</v>
      </c>
      <c r="J44" s="9">
        <f t="shared" si="14"/>
        <v>10000000</v>
      </c>
      <c r="K44" s="11" t="str">
        <f t="shared" si="11"/>
        <v>Yes</v>
      </c>
      <c r="L44" s="5"/>
      <c r="M44" s="7">
        <f t="shared" si="12"/>
        <v>1</v>
      </c>
      <c r="N44" s="7">
        <f t="shared" si="4"/>
        <v>0.5</v>
      </c>
      <c r="O44" s="11" t="s">
        <v>187</v>
      </c>
    </row>
    <row r="45" spans="1:15" ht="31.5" x14ac:dyDescent="0.25">
      <c r="A45" s="4"/>
      <c r="B45" s="5" t="s">
        <v>6</v>
      </c>
      <c r="C45" s="4" t="s">
        <v>51</v>
      </c>
      <c r="D45" s="5">
        <v>1627</v>
      </c>
      <c r="E45" s="4" t="s">
        <v>52</v>
      </c>
      <c r="F45" s="4" t="s">
        <v>14</v>
      </c>
      <c r="G45" s="6">
        <v>16472855.271186441</v>
      </c>
      <c r="H45" s="6"/>
      <c r="I45" s="5" t="str">
        <f t="shared" si="13"/>
        <v>50bps or 3ticks</v>
      </c>
      <c r="J45" s="9">
        <f t="shared" si="14"/>
        <v>10000000</v>
      </c>
      <c r="K45" s="11" t="str">
        <f t="shared" si="11"/>
        <v>Yes</v>
      </c>
      <c r="L45" s="5"/>
      <c r="M45" s="7">
        <f t="shared" si="12"/>
        <v>1</v>
      </c>
      <c r="N45" s="7">
        <f t="shared" si="4"/>
        <v>0.5</v>
      </c>
      <c r="O45" s="11" t="s">
        <v>187</v>
      </c>
    </row>
    <row r="46" spans="1:15" ht="47.25" x14ac:dyDescent="0.25">
      <c r="A46" s="4"/>
      <c r="B46" s="5" t="s">
        <v>6</v>
      </c>
      <c r="C46" s="4" t="s">
        <v>53</v>
      </c>
      <c r="D46" s="5">
        <v>1628</v>
      </c>
      <c r="E46" s="4" t="s">
        <v>54</v>
      </c>
      <c r="F46" s="4" t="s">
        <v>14</v>
      </c>
      <c r="G46" s="6">
        <v>10652376.864406779</v>
      </c>
      <c r="H46" s="6"/>
      <c r="I46" s="5" t="str">
        <f t="shared" si="13"/>
        <v>50bps or 3ticks</v>
      </c>
      <c r="J46" s="9">
        <f t="shared" si="14"/>
        <v>10000000</v>
      </c>
      <c r="K46" s="11" t="str">
        <f t="shared" si="11"/>
        <v>Yes</v>
      </c>
      <c r="L46" s="5"/>
      <c r="M46" s="7">
        <f t="shared" si="12"/>
        <v>1</v>
      </c>
      <c r="N46" s="7">
        <f t="shared" si="4"/>
        <v>0.5</v>
      </c>
      <c r="O46" s="11" t="s">
        <v>187</v>
      </c>
    </row>
    <row r="47" spans="1:15" ht="31.5" x14ac:dyDescent="0.25">
      <c r="A47" s="4"/>
      <c r="B47" s="5" t="s">
        <v>6</v>
      </c>
      <c r="C47" s="4" t="s">
        <v>55</v>
      </c>
      <c r="D47" s="5">
        <v>1629</v>
      </c>
      <c r="E47" s="4" t="s">
        <v>56</v>
      </c>
      <c r="F47" s="4" t="s">
        <v>14</v>
      </c>
      <c r="G47" s="6">
        <v>71432387.627118647</v>
      </c>
      <c r="H47" s="6"/>
      <c r="I47" s="5" t="str">
        <f t="shared" si="13"/>
        <v>50bps or 3ticks</v>
      </c>
      <c r="J47" s="9">
        <f t="shared" si="14"/>
        <v>10000000</v>
      </c>
      <c r="K47" s="11" t="str">
        <f t="shared" si="11"/>
        <v>Yes</v>
      </c>
      <c r="L47" s="5"/>
      <c r="M47" s="7">
        <f t="shared" si="12"/>
        <v>1</v>
      </c>
      <c r="N47" s="7">
        <f t="shared" si="4"/>
        <v>0.5</v>
      </c>
      <c r="O47" s="11" t="s">
        <v>187</v>
      </c>
    </row>
    <row r="48" spans="1:15" x14ac:dyDescent="0.25">
      <c r="A48" s="4"/>
      <c r="B48" s="5" t="s">
        <v>6</v>
      </c>
      <c r="C48" s="4" t="s">
        <v>57</v>
      </c>
      <c r="D48" s="5">
        <v>1630</v>
      </c>
      <c r="E48" s="4" t="s">
        <v>58</v>
      </c>
      <c r="F48" s="4" t="s">
        <v>14</v>
      </c>
      <c r="G48" s="6">
        <v>4271843.7288135597</v>
      </c>
      <c r="H48" s="6"/>
      <c r="I48" s="5" t="str">
        <f t="shared" si="13"/>
        <v>50bps or 3ticks</v>
      </c>
      <c r="J48" s="9">
        <f t="shared" si="14"/>
        <v>10000000</v>
      </c>
      <c r="K48" s="11" t="str">
        <f t="shared" si="11"/>
        <v>Yes</v>
      </c>
      <c r="L48" s="5"/>
      <c r="M48" s="7">
        <f t="shared" si="12"/>
        <v>1</v>
      </c>
      <c r="N48" s="7">
        <f t="shared" si="4"/>
        <v>0.5</v>
      </c>
      <c r="O48" s="11" t="s">
        <v>187</v>
      </c>
    </row>
    <row r="49" spans="1:15" x14ac:dyDescent="0.25">
      <c r="A49" s="4"/>
      <c r="B49" s="5" t="s">
        <v>6</v>
      </c>
      <c r="C49" s="4" t="s">
        <v>59</v>
      </c>
      <c r="D49" s="5">
        <v>1631</v>
      </c>
      <c r="E49" s="4" t="s">
        <v>60</v>
      </c>
      <c r="F49" s="4" t="s">
        <v>14</v>
      </c>
      <c r="G49" s="6">
        <v>50668393.644067794</v>
      </c>
      <c r="H49" s="6"/>
      <c r="I49" s="5" t="str">
        <f t="shared" si="13"/>
        <v>50bps or 3ticks</v>
      </c>
      <c r="J49" s="9">
        <f t="shared" si="14"/>
        <v>10000000</v>
      </c>
      <c r="K49" s="11" t="str">
        <f t="shared" si="11"/>
        <v>Yes</v>
      </c>
      <c r="L49" s="5"/>
      <c r="M49" s="7">
        <f t="shared" si="12"/>
        <v>1</v>
      </c>
      <c r="N49" s="7">
        <f t="shared" si="4"/>
        <v>0.5</v>
      </c>
      <c r="O49" s="11" t="s">
        <v>187</v>
      </c>
    </row>
    <row r="50" spans="1:15" ht="31.5" x14ac:dyDescent="0.25">
      <c r="A50" s="4"/>
      <c r="B50" s="5" t="s">
        <v>6</v>
      </c>
      <c r="C50" s="4" t="s">
        <v>61</v>
      </c>
      <c r="D50" s="5">
        <v>1632</v>
      </c>
      <c r="E50" s="4" t="s">
        <v>62</v>
      </c>
      <c r="F50" s="4" t="s">
        <v>14</v>
      </c>
      <c r="G50" s="6">
        <v>14379559.915254237</v>
      </c>
      <c r="H50" s="6"/>
      <c r="I50" s="5" t="str">
        <f t="shared" si="13"/>
        <v>50bps or 3ticks</v>
      </c>
      <c r="J50" s="9">
        <f t="shared" si="14"/>
        <v>10000000</v>
      </c>
      <c r="K50" s="11" t="str">
        <f t="shared" si="11"/>
        <v>Yes</v>
      </c>
      <c r="L50" s="5"/>
      <c r="M50" s="7">
        <f t="shared" si="12"/>
        <v>1</v>
      </c>
      <c r="N50" s="7">
        <f t="shared" si="4"/>
        <v>0.5</v>
      </c>
      <c r="O50" s="11" t="s">
        <v>187</v>
      </c>
    </row>
    <row r="51" spans="1:15" x14ac:dyDescent="0.25">
      <c r="A51" s="4"/>
      <c r="B51" s="5" t="s">
        <v>6</v>
      </c>
      <c r="C51" s="4" t="s">
        <v>63</v>
      </c>
      <c r="D51" s="5">
        <v>1633</v>
      </c>
      <c r="E51" s="4" t="s">
        <v>64</v>
      </c>
      <c r="F51" s="4" t="s">
        <v>14</v>
      </c>
      <c r="G51" s="6">
        <v>11829642.881355932</v>
      </c>
      <c r="H51" s="6"/>
      <c r="I51" s="5" t="str">
        <f t="shared" si="13"/>
        <v>50bps or 3ticks</v>
      </c>
      <c r="J51" s="9">
        <f t="shared" si="14"/>
        <v>10000000</v>
      </c>
      <c r="K51" s="11" t="str">
        <f t="shared" si="11"/>
        <v>Yes</v>
      </c>
      <c r="L51" s="5"/>
      <c r="M51" s="7">
        <f t="shared" si="12"/>
        <v>1</v>
      </c>
      <c r="N51" s="7">
        <f t="shared" si="4"/>
        <v>0.5</v>
      </c>
      <c r="O51" s="11" t="s">
        <v>187</v>
      </c>
    </row>
    <row r="52" spans="1:15" x14ac:dyDescent="0.25">
      <c r="A52" s="4"/>
      <c r="B52" s="5" t="s">
        <v>6</v>
      </c>
      <c r="C52" s="4" t="s">
        <v>30</v>
      </c>
      <c r="D52" s="5">
        <v>1615</v>
      </c>
      <c r="E52" s="4" t="s">
        <v>316</v>
      </c>
      <c r="F52" s="4" t="s">
        <v>14</v>
      </c>
      <c r="G52" s="6">
        <v>1147179156.6101694</v>
      </c>
      <c r="H52" s="6"/>
      <c r="I52" s="5" t="str">
        <f t="shared" ref="I52:I85" si="15">IF(B52="A","20bps or 2ticks",IF(B52="B","50bps or 3ticks",IF(B52="C","50bps or 3ticks",IF(B52="D","80bps or 4ticks","error"))))</f>
        <v>50bps or 3ticks</v>
      </c>
      <c r="J52" s="9">
        <f t="shared" ref="J52:J85" si="16">IF(B52="A",30000000,IF(B52="B",10000000,IF(B52="C",5000000,IF(B52="D",5000000,"error"))))</f>
        <v>10000000</v>
      </c>
      <c r="K52" s="11" t="str">
        <f t="shared" si="11"/>
        <v/>
      </c>
      <c r="L52" s="5"/>
      <c r="M52" s="7">
        <f t="shared" si="12"/>
        <v>4</v>
      </c>
      <c r="N52" s="7">
        <f t="shared" si="4"/>
        <v>0.1</v>
      </c>
      <c r="O52" s="11" t="s">
        <v>187</v>
      </c>
    </row>
    <row r="53" spans="1:15" ht="31.5" x14ac:dyDescent="0.25">
      <c r="A53" s="4" t="s">
        <v>109</v>
      </c>
      <c r="B53" s="5" t="s">
        <v>6</v>
      </c>
      <c r="C53" s="4" t="s">
        <v>26</v>
      </c>
      <c r="D53" s="5">
        <v>1319</v>
      </c>
      <c r="E53" s="4" t="s">
        <v>313</v>
      </c>
      <c r="F53" s="4" t="s">
        <v>14</v>
      </c>
      <c r="G53" s="6">
        <v>2317494.9152542371</v>
      </c>
      <c r="H53" s="6"/>
      <c r="I53" s="5" t="str">
        <f t="shared" si="15"/>
        <v>50bps or 3ticks</v>
      </c>
      <c r="J53" s="9">
        <f t="shared" si="16"/>
        <v>10000000</v>
      </c>
      <c r="K53" s="11" t="str">
        <f t="shared" si="11"/>
        <v>Yes</v>
      </c>
      <c r="L53" s="5"/>
      <c r="M53" s="7">
        <f t="shared" si="12"/>
        <v>1</v>
      </c>
      <c r="N53" s="7">
        <f t="shared" si="4"/>
        <v>0.5</v>
      </c>
      <c r="O53" s="11" t="s">
        <v>187</v>
      </c>
    </row>
    <row r="54" spans="1:15" s="18" customFormat="1" ht="31.5" x14ac:dyDescent="0.25">
      <c r="A54" s="4"/>
      <c r="B54" s="5" t="s">
        <v>6</v>
      </c>
      <c r="C54" s="4" t="s">
        <v>121</v>
      </c>
      <c r="D54" s="5">
        <v>1563</v>
      </c>
      <c r="E54" s="4" t="s">
        <v>443</v>
      </c>
      <c r="F54" s="4" t="s">
        <v>27</v>
      </c>
      <c r="G54" s="6">
        <v>272484276.03389829</v>
      </c>
      <c r="H54" s="6"/>
      <c r="I54" s="5" t="str">
        <f t="shared" si="15"/>
        <v>50bps or 3ticks</v>
      </c>
      <c r="J54" s="9">
        <f t="shared" si="16"/>
        <v>10000000</v>
      </c>
      <c r="K54" s="11" t="str">
        <f t="shared" si="11"/>
        <v/>
      </c>
      <c r="L54" s="5"/>
      <c r="M54" s="7">
        <f t="shared" si="12"/>
        <v>2</v>
      </c>
      <c r="N54" s="7">
        <f t="shared" si="4"/>
        <v>0.25</v>
      </c>
      <c r="O54" s="11" t="s">
        <v>187</v>
      </c>
    </row>
    <row r="55" spans="1:15" ht="31.5" x14ac:dyDescent="0.25">
      <c r="A55" s="13"/>
      <c r="B55" s="12" t="s">
        <v>215</v>
      </c>
      <c r="C55" s="13" t="s">
        <v>216</v>
      </c>
      <c r="D55" s="12">
        <v>2516</v>
      </c>
      <c r="E55" s="13" t="s">
        <v>593</v>
      </c>
      <c r="F55" s="13" t="s">
        <v>27</v>
      </c>
      <c r="G55" s="14">
        <v>1122525506.4067798</v>
      </c>
      <c r="H55" s="14"/>
      <c r="I55" s="12" t="str">
        <f t="shared" ref="I55" si="17">IF(B55="A","20bps or 2ticks",IF(B55="B","50bps or 3ticks",IF(B55="C","50bps or 3ticks",IF(B55="D","80bps or 4ticks","error"))))</f>
        <v>50bps or 3ticks</v>
      </c>
      <c r="J55" s="15">
        <f t="shared" ref="J55" si="18">IF(B55="A",30000000,IF(B55="B",10000000,IF(B55="C",5000000,IF(B55="D",5000000,"error"))))</f>
        <v>10000000</v>
      </c>
      <c r="K55" s="16" t="str">
        <f t="shared" si="11"/>
        <v/>
      </c>
      <c r="L55" s="12"/>
      <c r="M55" s="17">
        <f t="shared" si="12"/>
        <v>4</v>
      </c>
      <c r="N55" s="7">
        <f t="shared" si="4"/>
        <v>0.1</v>
      </c>
      <c r="O55" s="16" t="s">
        <v>187</v>
      </c>
    </row>
    <row r="56" spans="1:15" x14ac:dyDescent="0.25">
      <c r="A56" s="4"/>
      <c r="B56" s="5" t="s">
        <v>6</v>
      </c>
      <c r="C56" s="4" t="s">
        <v>28</v>
      </c>
      <c r="D56" s="5">
        <v>1551</v>
      </c>
      <c r="E56" s="4" t="s">
        <v>442</v>
      </c>
      <c r="F56" s="4" t="s">
        <v>27</v>
      </c>
      <c r="G56" s="6">
        <v>2400236.440677966</v>
      </c>
      <c r="H56" s="6"/>
      <c r="I56" s="5" t="str">
        <f t="shared" si="15"/>
        <v>50bps or 3ticks</v>
      </c>
      <c r="J56" s="9">
        <f t="shared" si="16"/>
        <v>10000000</v>
      </c>
      <c r="K56" s="11" t="str">
        <f t="shared" si="11"/>
        <v>Yes</v>
      </c>
      <c r="L56" s="5"/>
      <c r="M56" s="7">
        <f t="shared" si="12"/>
        <v>1</v>
      </c>
      <c r="N56" s="7">
        <f t="shared" si="4"/>
        <v>0.5</v>
      </c>
      <c r="O56" s="11" t="s">
        <v>187</v>
      </c>
    </row>
    <row r="57" spans="1:15" x14ac:dyDescent="0.25">
      <c r="A57" s="4"/>
      <c r="B57" s="5" t="s">
        <v>6</v>
      </c>
      <c r="C57" s="4" t="s">
        <v>1</v>
      </c>
      <c r="D57" s="5">
        <v>1311</v>
      </c>
      <c r="E57" s="4" t="s">
        <v>311</v>
      </c>
      <c r="F57" s="4" t="s">
        <v>14</v>
      </c>
      <c r="G57" s="6">
        <v>24606073.644067798</v>
      </c>
      <c r="H57" s="6"/>
      <c r="I57" s="5" t="str">
        <f t="shared" si="15"/>
        <v>50bps or 3ticks</v>
      </c>
      <c r="J57" s="9">
        <f t="shared" si="16"/>
        <v>10000000</v>
      </c>
      <c r="K57" s="11" t="str">
        <f t="shared" si="11"/>
        <v>Yes</v>
      </c>
      <c r="L57" s="5"/>
      <c r="M57" s="7">
        <f t="shared" si="12"/>
        <v>1</v>
      </c>
      <c r="N57" s="7">
        <f t="shared" si="4"/>
        <v>0.5</v>
      </c>
      <c r="O57" s="11" t="s">
        <v>187</v>
      </c>
    </row>
    <row r="58" spans="1:15" ht="31.5" x14ac:dyDescent="0.25">
      <c r="A58" s="4"/>
      <c r="B58" s="5" t="s">
        <v>6</v>
      </c>
      <c r="C58" s="4" t="s">
        <v>122</v>
      </c>
      <c r="D58" s="5">
        <v>1493</v>
      </c>
      <c r="E58" s="4" t="s">
        <v>29</v>
      </c>
      <c r="F58" s="4" t="s">
        <v>17</v>
      </c>
      <c r="G58" s="6">
        <v>4123179.5762711866</v>
      </c>
      <c r="H58" s="6"/>
      <c r="I58" s="5" t="str">
        <f t="shared" si="15"/>
        <v>50bps or 3ticks</v>
      </c>
      <c r="J58" s="9">
        <f t="shared" si="16"/>
        <v>10000000</v>
      </c>
      <c r="K58" s="11" t="str">
        <f t="shared" si="11"/>
        <v>Yes</v>
      </c>
      <c r="L58" s="5"/>
      <c r="M58" s="7">
        <f t="shared" si="12"/>
        <v>1</v>
      </c>
      <c r="N58" s="7">
        <f t="shared" si="4"/>
        <v>0.5</v>
      </c>
      <c r="O58" s="11" t="s">
        <v>187</v>
      </c>
    </row>
    <row r="59" spans="1:15" ht="31.5" x14ac:dyDescent="0.25">
      <c r="A59" s="4"/>
      <c r="B59" s="5" t="s">
        <v>6</v>
      </c>
      <c r="C59" s="4" t="s">
        <v>123</v>
      </c>
      <c r="D59" s="5">
        <v>1698</v>
      </c>
      <c r="E59" s="4" t="s">
        <v>124</v>
      </c>
      <c r="F59" s="4" t="s">
        <v>15</v>
      </c>
      <c r="G59" s="6">
        <v>34690341.016949154</v>
      </c>
      <c r="H59" s="6"/>
      <c r="I59" s="5" t="str">
        <f t="shared" si="15"/>
        <v>50bps or 3ticks</v>
      </c>
      <c r="J59" s="9">
        <f t="shared" si="16"/>
        <v>10000000</v>
      </c>
      <c r="K59" s="11" t="str">
        <f t="shared" si="11"/>
        <v>Yes</v>
      </c>
      <c r="L59" s="5"/>
      <c r="M59" s="7">
        <f t="shared" si="12"/>
        <v>1</v>
      </c>
      <c r="N59" s="7">
        <f t="shared" si="4"/>
        <v>0.5</v>
      </c>
      <c r="O59" s="11" t="s">
        <v>187</v>
      </c>
    </row>
    <row r="60" spans="1:15" ht="31.5" x14ac:dyDescent="0.25">
      <c r="A60" s="4"/>
      <c r="B60" s="5" t="s">
        <v>6</v>
      </c>
      <c r="C60" s="4" t="s">
        <v>65</v>
      </c>
      <c r="D60" s="5">
        <v>1577</v>
      </c>
      <c r="E60" s="4" t="s">
        <v>66</v>
      </c>
      <c r="F60" s="4" t="s">
        <v>14</v>
      </c>
      <c r="G60" s="6">
        <v>129352568.98305085</v>
      </c>
      <c r="H60" s="6"/>
      <c r="I60" s="5" t="str">
        <f t="shared" si="15"/>
        <v>50bps or 3ticks</v>
      </c>
      <c r="J60" s="9">
        <f t="shared" si="16"/>
        <v>10000000</v>
      </c>
      <c r="K60" s="11" t="str">
        <f t="shared" si="11"/>
        <v/>
      </c>
      <c r="L60" s="5"/>
      <c r="M60" s="7">
        <f t="shared" si="12"/>
        <v>2</v>
      </c>
      <c r="N60" s="7">
        <f t="shared" si="4"/>
        <v>0.25</v>
      </c>
      <c r="O60" s="11" t="s">
        <v>187</v>
      </c>
    </row>
    <row r="61" spans="1:15" ht="47.25" x14ac:dyDescent="0.25">
      <c r="A61" s="4"/>
      <c r="B61" s="5" t="s">
        <v>6</v>
      </c>
      <c r="C61" s="4" t="s">
        <v>125</v>
      </c>
      <c r="D61" s="5">
        <v>1477</v>
      </c>
      <c r="E61" s="4" t="s">
        <v>69</v>
      </c>
      <c r="F61" s="4" t="s">
        <v>19</v>
      </c>
      <c r="G61" s="6">
        <v>3274051.1016949154</v>
      </c>
      <c r="H61" s="6"/>
      <c r="I61" s="5" t="str">
        <f t="shared" si="15"/>
        <v>50bps or 3ticks</v>
      </c>
      <c r="J61" s="9">
        <f t="shared" si="16"/>
        <v>10000000</v>
      </c>
      <c r="K61" s="11" t="str">
        <f t="shared" si="11"/>
        <v>Yes</v>
      </c>
      <c r="L61" s="5"/>
      <c r="M61" s="7">
        <f t="shared" si="12"/>
        <v>1</v>
      </c>
      <c r="N61" s="7">
        <f t="shared" si="4"/>
        <v>0.5</v>
      </c>
      <c r="O61" s="11" t="s">
        <v>187</v>
      </c>
    </row>
    <row r="62" spans="1:15" ht="31.5" x14ac:dyDescent="0.25">
      <c r="A62" s="4"/>
      <c r="B62" s="5" t="s">
        <v>6</v>
      </c>
      <c r="C62" s="4" t="s">
        <v>126</v>
      </c>
      <c r="D62" s="5">
        <v>1478</v>
      </c>
      <c r="E62" s="4" t="s">
        <v>70</v>
      </c>
      <c r="F62" s="4" t="s">
        <v>19</v>
      </c>
      <c r="G62" s="6">
        <v>111821995.16949153</v>
      </c>
      <c r="H62" s="6"/>
      <c r="I62" s="5" t="str">
        <f t="shared" si="15"/>
        <v>50bps or 3ticks</v>
      </c>
      <c r="J62" s="9">
        <f t="shared" si="16"/>
        <v>10000000</v>
      </c>
      <c r="K62" s="11" t="str">
        <f t="shared" si="11"/>
        <v/>
      </c>
      <c r="L62" s="5"/>
      <c r="M62" s="7">
        <f t="shared" si="12"/>
        <v>2</v>
      </c>
      <c r="N62" s="7">
        <f t="shared" si="4"/>
        <v>0.25</v>
      </c>
      <c r="O62" s="11" t="s">
        <v>187</v>
      </c>
    </row>
    <row r="63" spans="1:15" s="31" customFormat="1" ht="31.5" x14ac:dyDescent="0.25">
      <c r="A63" s="25"/>
      <c r="B63" s="26" t="s">
        <v>6</v>
      </c>
      <c r="C63" s="25" t="s">
        <v>409</v>
      </c>
      <c r="D63" s="26">
        <v>2851</v>
      </c>
      <c r="E63" s="25" t="s">
        <v>408</v>
      </c>
      <c r="F63" s="25" t="s">
        <v>19</v>
      </c>
      <c r="G63" s="25">
        <v>171388.44067796611</v>
      </c>
      <c r="H63" s="25"/>
      <c r="I63" s="26" t="str">
        <f t="shared" ref="I63" si="19">IF(B63="A","20bps or 2ticks",IF(B63="B","50bps or 3ticks",IF(B63="C","50bps or 3ticks",IF(B63="D","80bps or 4ticks","error"))))</f>
        <v>50bps or 3ticks</v>
      </c>
      <c r="J63" s="28">
        <f t="shared" ref="J63" si="20">IF(B63="A",30000000,IF(B63="B",10000000,IF(B63="C",5000000,IF(B63="D",5000000,"error"))))</f>
        <v>10000000</v>
      </c>
      <c r="K63" s="28" t="str">
        <f t="shared" si="11"/>
        <v>Yes</v>
      </c>
      <c r="L63" s="26"/>
      <c r="M63" s="30">
        <f t="shared" si="12"/>
        <v>1</v>
      </c>
      <c r="N63" s="7">
        <f t="shared" si="4"/>
        <v>0.5</v>
      </c>
      <c r="O63" s="26" t="s">
        <v>187</v>
      </c>
    </row>
    <row r="64" spans="1:15" ht="47.25" x14ac:dyDescent="0.25">
      <c r="A64" s="4"/>
      <c r="B64" s="5" t="s">
        <v>6</v>
      </c>
      <c r="C64" s="4" t="s">
        <v>127</v>
      </c>
      <c r="D64" s="5">
        <v>1399</v>
      </c>
      <c r="E64" s="4" t="s">
        <v>128</v>
      </c>
      <c r="F64" s="4" t="s">
        <v>15</v>
      </c>
      <c r="G64" s="6">
        <v>1520572.2881355933</v>
      </c>
      <c r="H64" s="6"/>
      <c r="I64" s="5" t="str">
        <f t="shared" si="15"/>
        <v>50bps or 3ticks</v>
      </c>
      <c r="J64" s="9">
        <f t="shared" si="16"/>
        <v>10000000</v>
      </c>
      <c r="K64" s="11" t="str">
        <f t="shared" si="11"/>
        <v>Yes</v>
      </c>
      <c r="L64" s="5"/>
      <c r="M64" s="7">
        <f t="shared" si="12"/>
        <v>1</v>
      </c>
      <c r="N64" s="7">
        <f t="shared" si="4"/>
        <v>0.5</v>
      </c>
      <c r="O64" s="11" t="s">
        <v>187</v>
      </c>
    </row>
    <row r="65" spans="1:15" s="31" customFormat="1" ht="31.5" x14ac:dyDescent="0.25">
      <c r="A65" s="25"/>
      <c r="B65" s="26" t="s">
        <v>204</v>
      </c>
      <c r="C65" s="25" t="s">
        <v>301</v>
      </c>
      <c r="D65" s="26">
        <v>2564</v>
      </c>
      <c r="E65" s="25" t="s">
        <v>302</v>
      </c>
      <c r="F65" s="25" t="s">
        <v>299</v>
      </c>
      <c r="G65" s="27">
        <v>119648876.57627119</v>
      </c>
      <c r="H65" s="27"/>
      <c r="I65" s="26" t="str">
        <f>IF(B65="A","20bps or 2ticks",IF(B65="B","50bps or 3ticks",IF(B65="C","50bps or 3ticks",IF(B65="D","80bps or 4ticks","error"))))</f>
        <v>50bps or 3ticks</v>
      </c>
      <c r="J65" s="28">
        <f>IF(B65="A",30000000,IF(B65="B",10000000,IF(B65="C",5000000,IF(B65="D",5000000,"error"))))</f>
        <v>10000000</v>
      </c>
      <c r="K65" s="29" t="str">
        <f t="shared" si="11"/>
        <v/>
      </c>
      <c r="L65" s="26"/>
      <c r="M65" s="30">
        <f t="shared" si="12"/>
        <v>2</v>
      </c>
      <c r="N65" s="7">
        <f t="shared" si="4"/>
        <v>0.25</v>
      </c>
      <c r="O65" s="29" t="s">
        <v>187</v>
      </c>
    </row>
    <row r="66" spans="1:15" s="31" customFormat="1" ht="31.5" x14ac:dyDescent="0.25">
      <c r="A66" s="25"/>
      <c r="B66" s="26" t="s">
        <v>204</v>
      </c>
      <c r="C66" s="25" t="s">
        <v>326</v>
      </c>
      <c r="D66" s="26">
        <v>2626</v>
      </c>
      <c r="E66" s="25" t="s">
        <v>327</v>
      </c>
      <c r="F66" s="25" t="s">
        <v>299</v>
      </c>
      <c r="G66" s="27">
        <v>5796750.2881355928</v>
      </c>
      <c r="H66" s="27"/>
      <c r="I66" s="26" t="str">
        <f>IF(B66="A","20bps or 2ticks",IF(B66="B","50bps or 3ticks",IF(B66="C","50bps or 3ticks",IF(B66="D","80bps or 4ticks","error"))))</f>
        <v>50bps or 3ticks</v>
      </c>
      <c r="J66" s="28">
        <f>IF(B66="A",30000000,IF(B66="B",10000000,IF(B66="C",5000000,IF(B66="D",5000000,"error"))))</f>
        <v>10000000</v>
      </c>
      <c r="K66" s="29" t="str">
        <f t="shared" ref="K66:K83" si="21">IF(AND(B66&lt;&gt;"A",M66=1)=TRUE,"Yes","")</f>
        <v>Yes</v>
      </c>
      <c r="L66" s="26"/>
      <c r="M66" s="30">
        <f t="shared" ref="M66:M97" si="22">IF(ISNUMBER(G66)=TRUE,IF(G66&lt;100000000,1,IF(G66&lt;500000000,2,IF(G66&lt;1000000000,3,IF(G66&lt;5000000000,4,5)))),1)</f>
        <v>1</v>
      </c>
      <c r="N66" s="7">
        <f t="shared" si="4"/>
        <v>0.5</v>
      </c>
      <c r="O66" s="29" t="s">
        <v>187</v>
      </c>
    </row>
    <row r="67" spans="1:15" s="31" customFormat="1" ht="31.5" x14ac:dyDescent="0.25">
      <c r="A67" s="25"/>
      <c r="B67" s="26" t="s">
        <v>204</v>
      </c>
      <c r="C67" s="25" t="s">
        <v>329</v>
      </c>
      <c r="D67" s="26">
        <v>2627</v>
      </c>
      <c r="E67" s="25" t="s">
        <v>328</v>
      </c>
      <c r="F67" s="25" t="s">
        <v>299</v>
      </c>
      <c r="G67" s="27">
        <v>2411640.7966101696</v>
      </c>
      <c r="H67" s="27"/>
      <c r="I67" s="26" t="str">
        <f>IF(B67="A","20bps or 2ticks",IF(B67="B","50bps or 3ticks",IF(B67="C","50bps or 3ticks",IF(B67="D","80bps or 4ticks","error"))))</f>
        <v>50bps or 3ticks</v>
      </c>
      <c r="J67" s="28">
        <f>IF(B67="A",30000000,IF(B67="B",10000000,IF(B67="C",5000000,IF(B67="D",5000000,"error"))))</f>
        <v>10000000</v>
      </c>
      <c r="K67" s="29" t="str">
        <f t="shared" si="21"/>
        <v>Yes</v>
      </c>
      <c r="L67" s="26"/>
      <c r="M67" s="30">
        <f t="shared" si="22"/>
        <v>1</v>
      </c>
      <c r="N67" s="7">
        <f t="shared" ref="N67:N130" si="23">IF(M67=1,0.5,IF(M67=2,0.25,IF(M67=3,0.15,IF(M67=4,0.1,IF(M67=5,0,"error")))))</f>
        <v>0.5</v>
      </c>
      <c r="O67" s="29" t="s">
        <v>187</v>
      </c>
    </row>
    <row r="68" spans="1:15" ht="31.5" x14ac:dyDescent="0.25">
      <c r="A68" s="4"/>
      <c r="B68" s="5" t="s">
        <v>6</v>
      </c>
      <c r="C68" s="4" t="s">
        <v>129</v>
      </c>
      <c r="D68" s="5">
        <v>1479</v>
      </c>
      <c r="E68" s="4" t="s">
        <v>523</v>
      </c>
      <c r="F68" s="4" t="s">
        <v>620</v>
      </c>
      <c r="G68" s="6">
        <v>438765.59322033898</v>
      </c>
      <c r="H68" s="6"/>
      <c r="I68" s="5" t="str">
        <f t="shared" si="15"/>
        <v>50bps or 3ticks</v>
      </c>
      <c r="J68" s="9">
        <f t="shared" si="16"/>
        <v>10000000</v>
      </c>
      <c r="K68" s="11" t="str">
        <f t="shared" si="21"/>
        <v>Yes</v>
      </c>
      <c r="L68" s="5"/>
      <c r="M68" s="7">
        <f t="shared" si="22"/>
        <v>1</v>
      </c>
      <c r="N68" s="7">
        <f t="shared" si="23"/>
        <v>0.5</v>
      </c>
      <c r="O68" s="11" t="s">
        <v>187</v>
      </c>
    </row>
    <row r="69" spans="1:15" ht="31.5" x14ac:dyDescent="0.25">
      <c r="A69" s="4"/>
      <c r="B69" s="5" t="s">
        <v>6</v>
      </c>
      <c r="C69" s="4" t="s">
        <v>130</v>
      </c>
      <c r="D69" s="5">
        <v>1480</v>
      </c>
      <c r="E69" s="4" t="s">
        <v>131</v>
      </c>
      <c r="F69" s="4" t="s">
        <v>14</v>
      </c>
      <c r="G69" s="6">
        <v>369392.37288135593</v>
      </c>
      <c r="H69" s="6"/>
      <c r="I69" s="5" t="str">
        <f t="shared" si="15"/>
        <v>50bps or 3ticks</v>
      </c>
      <c r="J69" s="9">
        <f t="shared" si="16"/>
        <v>10000000</v>
      </c>
      <c r="K69" s="11" t="str">
        <f t="shared" si="21"/>
        <v>Yes</v>
      </c>
      <c r="L69" s="5"/>
      <c r="M69" s="7">
        <f t="shared" si="22"/>
        <v>1</v>
      </c>
      <c r="N69" s="7">
        <f t="shared" si="23"/>
        <v>0.5</v>
      </c>
      <c r="O69" s="11" t="s">
        <v>187</v>
      </c>
    </row>
    <row r="70" spans="1:15" ht="31.5" x14ac:dyDescent="0.25">
      <c r="A70" s="4"/>
      <c r="B70" s="5" t="s">
        <v>6</v>
      </c>
      <c r="C70" s="4" t="s">
        <v>132</v>
      </c>
      <c r="D70" s="5">
        <v>1481</v>
      </c>
      <c r="E70" s="4" t="s">
        <v>133</v>
      </c>
      <c r="F70" s="4" t="s">
        <v>15</v>
      </c>
      <c r="G70" s="6">
        <v>397684.3898305085</v>
      </c>
      <c r="H70" s="6"/>
      <c r="I70" s="5" t="str">
        <f t="shared" si="15"/>
        <v>50bps or 3ticks</v>
      </c>
      <c r="J70" s="9">
        <f t="shared" si="16"/>
        <v>10000000</v>
      </c>
      <c r="K70" s="11" t="str">
        <f t="shared" si="21"/>
        <v>Yes</v>
      </c>
      <c r="L70" s="5"/>
      <c r="M70" s="7">
        <f t="shared" si="22"/>
        <v>1</v>
      </c>
      <c r="N70" s="7">
        <f t="shared" si="23"/>
        <v>0.5</v>
      </c>
      <c r="O70" s="11" t="s">
        <v>187</v>
      </c>
    </row>
    <row r="71" spans="1:15" ht="31.5" x14ac:dyDescent="0.25">
      <c r="A71" s="4"/>
      <c r="B71" s="5" t="s">
        <v>6</v>
      </c>
      <c r="C71" s="4" t="s">
        <v>132</v>
      </c>
      <c r="D71" s="5">
        <v>1483</v>
      </c>
      <c r="E71" s="4" t="s">
        <v>71</v>
      </c>
      <c r="F71" s="4" t="s">
        <v>19</v>
      </c>
      <c r="G71" s="6">
        <v>276561.55932203389</v>
      </c>
      <c r="H71" s="6"/>
      <c r="I71" s="5" t="str">
        <f t="shared" si="15"/>
        <v>50bps or 3ticks</v>
      </c>
      <c r="J71" s="9">
        <f t="shared" si="16"/>
        <v>10000000</v>
      </c>
      <c r="K71" s="11" t="str">
        <f t="shared" si="21"/>
        <v>Yes</v>
      </c>
      <c r="L71" s="5"/>
      <c r="M71" s="7">
        <f t="shared" si="22"/>
        <v>1</v>
      </c>
      <c r="N71" s="7">
        <f t="shared" si="23"/>
        <v>0.5</v>
      </c>
      <c r="O71" s="11" t="s">
        <v>187</v>
      </c>
    </row>
    <row r="72" spans="1:15" ht="31.5" x14ac:dyDescent="0.25">
      <c r="A72" s="4"/>
      <c r="B72" s="5" t="s">
        <v>6</v>
      </c>
      <c r="C72" s="4" t="s">
        <v>132</v>
      </c>
      <c r="D72" s="5">
        <v>1484</v>
      </c>
      <c r="E72" s="4" t="s">
        <v>134</v>
      </c>
      <c r="F72" s="4" t="s">
        <v>17</v>
      </c>
      <c r="G72" s="6">
        <v>11984524.322033899</v>
      </c>
      <c r="H72" s="6"/>
      <c r="I72" s="5" t="str">
        <f t="shared" si="15"/>
        <v>50bps or 3ticks</v>
      </c>
      <c r="J72" s="9">
        <f t="shared" si="16"/>
        <v>10000000</v>
      </c>
      <c r="K72" s="11" t="str">
        <f t="shared" si="21"/>
        <v>Yes</v>
      </c>
      <c r="L72" s="5"/>
      <c r="M72" s="7">
        <f t="shared" si="22"/>
        <v>1</v>
      </c>
      <c r="N72" s="7">
        <f t="shared" si="23"/>
        <v>0.5</v>
      </c>
      <c r="O72" s="11" t="s">
        <v>187</v>
      </c>
    </row>
    <row r="73" spans="1:15" ht="31.5" x14ac:dyDescent="0.25">
      <c r="A73" s="4"/>
      <c r="B73" s="5" t="s">
        <v>6</v>
      </c>
      <c r="C73" s="4" t="s">
        <v>135</v>
      </c>
      <c r="D73" s="5">
        <v>1485</v>
      </c>
      <c r="E73" s="4" t="s">
        <v>136</v>
      </c>
      <c r="F73" s="4" t="s">
        <v>581</v>
      </c>
      <c r="G73" s="6">
        <v>56934.067796610172</v>
      </c>
      <c r="H73" s="6"/>
      <c r="I73" s="5" t="str">
        <f t="shared" si="15"/>
        <v>50bps or 3ticks</v>
      </c>
      <c r="J73" s="9">
        <f t="shared" si="16"/>
        <v>10000000</v>
      </c>
      <c r="K73" s="11" t="str">
        <f t="shared" si="21"/>
        <v>Yes</v>
      </c>
      <c r="L73" s="5"/>
      <c r="M73" s="7">
        <f t="shared" si="22"/>
        <v>1</v>
      </c>
      <c r="N73" s="7">
        <f t="shared" si="23"/>
        <v>0.5</v>
      </c>
      <c r="O73" s="11" t="s">
        <v>187</v>
      </c>
    </row>
    <row r="74" spans="1:15" ht="31.5" x14ac:dyDescent="0.25">
      <c r="A74" s="4"/>
      <c r="B74" s="5" t="s">
        <v>6</v>
      </c>
      <c r="C74" s="4" t="s">
        <v>137</v>
      </c>
      <c r="D74" s="5">
        <v>1489</v>
      </c>
      <c r="E74" s="4" t="s">
        <v>138</v>
      </c>
      <c r="F74" s="4" t="s">
        <v>14</v>
      </c>
      <c r="G74" s="6">
        <v>1780157961.2881355</v>
      </c>
      <c r="H74" s="6"/>
      <c r="I74" s="5" t="str">
        <f t="shared" si="15"/>
        <v>50bps or 3ticks</v>
      </c>
      <c r="J74" s="9">
        <f t="shared" si="16"/>
        <v>10000000</v>
      </c>
      <c r="K74" s="11" t="str">
        <f t="shared" si="21"/>
        <v/>
      </c>
      <c r="L74" s="5"/>
      <c r="M74" s="7">
        <f t="shared" si="22"/>
        <v>4</v>
      </c>
      <c r="N74" s="7">
        <f t="shared" si="23"/>
        <v>0.1</v>
      </c>
      <c r="O74" s="11" t="s">
        <v>187</v>
      </c>
    </row>
    <row r="75" spans="1:15" s="31" customFormat="1" ht="31.5" x14ac:dyDescent="0.25">
      <c r="A75" s="25"/>
      <c r="B75" s="26" t="s">
        <v>6</v>
      </c>
      <c r="C75" s="25" t="s">
        <v>420</v>
      </c>
      <c r="D75" s="26">
        <v>2858</v>
      </c>
      <c r="E75" s="25" t="s">
        <v>421</v>
      </c>
      <c r="F75" s="25" t="s">
        <v>403</v>
      </c>
      <c r="G75" s="27">
        <v>12039790.406779662</v>
      </c>
      <c r="H75" s="27"/>
      <c r="I75" s="26" t="str">
        <f>IF(B75="A","20bps or 2ticks",IF(B75="B","50bps or 3ticks",IF(B75="C","50bps or 3ticks",IF(B75="D","80bps or 4ticks","error"))))</f>
        <v>50bps or 3ticks</v>
      </c>
      <c r="J75" s="28">
        <f t="shared" si="16"/>
        <v>10000000</v>
      </c>
      <c r="K75" s="29" t="str">
        <f t="shared" si="21"/>
        <v>Yes</v>
      </c>
      <c r="L75" s="26"/>
      <c r="M75" s="30">
        <f t="shared" si="22"/>
        <v>1</v>
      </c>
      <c r="N75" s="7">
        <f t="shared" si="23"/>
        <v>0.5</v>
      </c>
      <c r="O75" s="29" t="s">
        <v>187</v>
      </c>
    </row>
    <row r="76" spans="1:15" s="31" customFormat="1" ht="31.5" x14ac:dyDescent="0.25">
      <c r="A76" s="4"/>
      <c r="B76" s="5" t="s">
        <v>6</v>
      </c>
      <c r="C76" s="4" t="s">
        <v>139</v>
      </c>
      <c r="D76" s="5">
        <v>1494</v>
      </c>
      <c r="E76" s="4" t="s">
        <v>72</v>
      </c>
      <c r="F76" s="4" t="s">
        <v>17</v>
      </c>
      <c r="G76" s="6">
        <v>21023670.762711864</v>
      </c>
      <c r="H76" s="6"/>
      <c r="I76" s="5" t="str">
        <f t="shared" si="15"/>
        <v>50bps or 3ticks</v>
      </c>
      <c r="J76" s="9">
        <f t="shared" si="16"/>
        <v>10000000</v>
      </c>
      <c r="K76" s="11" t="str">
        <f t="shared" si="21"/>
        <v>Yes</v>
      </c>
      <c r="L76" s="5"/>
      <c r="M76" s="7">
        <f t="shared" si="22"/>
        <v>1</v>
      </c>
      <c r="N76" s="7">
        <f t="shared" si="23"/>
        <v>0.5</v>
      </c>
      <c r="O76" s="11" t="s">
        <v>187</v>
      </c>
    </row>
    <row r="77" spans="1:15" ht="31.5" x14ac:dyDescent="0.25">
      <c r="A77" s="25"/>
      <c r="B77" s="26" t="s">
        <v>6</v>
      </c>
      <c r="C77" s="25" t="s">
        <v>291</v>
      </c>
      <c r="D77" s="26">
        <v>2560</v>
      </c>
      <c r="E77" s="25" t="s">
        <v>290</v>
      </c>
      <c r="F77" s="25" t="s">
        <v>581</v>
      </c>
      <c r="G77" s="27">
        <v>116961.52542372882</v>
      </c>
      <c r="H77" s="27"/>
      <c r="I77" s="26" t="str">
        <f t="shared" si="15"/>
        <v>50bps or 3ticks</v>
      </c>
      <c r="J77" s="28">
        <f t="shared" si="16"/>
        <v>10000000</v>
      </c>
      <c r="K77" s="29" t="str">
        <f t="shared" si="21"/>
        <v>Yes</v>
      </c>
      <c r="L77" s="26"/>
      <c r="M77" s="30">
        <f t="shared" si="22"/>
        <v>1</v>
      </c>
      <c r="N77" s="7">
        <f t="shared" si="23"/>
        <v>0.5</v>
      </c>
      <c r="O77" s="29" t="s">
        <v>286</v>
      </c>
    </row>
    <row r="78" spans="1:15" s="31" customFormat="1" ht="31.5" x14ac:dyDescent="0.25">
      <c r="A78" s="25"/>
      <c r="B78" s="26" t="s">
        <v>6</v>
      </c>
      <c r="C78" s="25" t="s">
        <v>291</v>
      </c>
      <c r="D78" s="26">
        <v>2567</v>
      </c>
      <c r="E78" s="25" t="s">
        <v>306</v>
      </c>
      <c r="F78" s="25" t="s">
        <v>68</v>
      </c>
      <c r="G78" s="27">
        <v>388544</v>
      </c>
      <c r="H78" s="27"/>
      <c r="I78" s="26" t="str">
        <f t="shared" ref="I78" si="24">IF(B78="A","20bps or 2ticks",IF(B78="B","50bps or 3ticks",IF(B78="C","50bps or 3ticks",IF(B78="D","80bps or 4ticks","error"))))</f>
        <v>50bps or 3ticks</v>
      </c>
      <c r="J78" s="28">
        <f t="shared" ref="J78:J79" si="25">IF(B78="A",30000000,IF(B78="B",10000000,IF(B78="C",5000000,IF(B78="D",5000000,"error"))))</f>
        <v>10000000</v>
      </c>
      <c r="K78" s="29" t="str">
        <f t="shared" si="21"/>
        <v>Yes</v>
      </c>
      <c r="L78" s="26"/>
      <c r="M78" s="30">
        <f t="shared" si="22"/>
        <v>1</v>
      </c>
      <c r="N78" s="7">
        <f t="shared" si="23"/>
        <v>0.5</v>
      </c>
      <c r="O78" s="29" t="s">
        <v>187</v>
      </c>
    </row>
    <row r="79" spans="1:15" s="31" customFormat="1" ht="31.5" x14ac:dyDescent="0.25">
      <c r="A79" s="25"/>
      <c r="B79" s="26" t="s">
        <v>6</v>
      </c>
      <c r="C79" s="25" t="s">
        <v>594</v>
      </c>
      <c r="D79" s="26">
        <v>2642</v>
      </c>
      <c r="E79" s="25" t="s">
        <v>347</v>
      </c>
      <c r="F79" s="25" t="s">
        <v>348</v>
      </c>
      <c r="G79" s="27">
        <v>131453.72881355931</v>
      </c>
      <c r="H79" s="27"/>
      <c r="I79" s="26" t="str">
        <f>IF(B79="A","20bps or 2ticks",IF(B79="B","50bps or 3ticks",IF(B79="C","50bps or 3ticks",IF(B79="D","80bps or 4ticks","error"))))</f>
        <v>50bps or 3ticks</v>
      </c>
      <c r="J79" s="28">
        <f t="shared" si="25"/>
        <v>10000000</v>
      </c>
      <c r="K79" s="29" t="str">
        <f t="shared" si="21"/>
        <v>Yes</v>
      </c>
      <c r="L79" s="26"/>
      <c r="M79" s="30">
        <f t="shared" si="22"/>
        <v>1</v>
      </c>
      <c r="N79" s="7">
        <f t="shared" si="23"/>
        <v>0.5</v>
      </c>
      <c r="O79" s="29" t="s">
        <v>187</v>
      </c>
    </row>
    <row r="80" spans="1:15" ht="51" customHeight="1" x14ac:dyDescent="0.25">
      <c r="A80" s="4"/>
      <c r="B80" s="5" t="s">
        <v>6</v>
      </c>
      <c r="C80" s="4" t="s">
        <v>349</v>
      </c>
      <c r="D80" s="5">
        <v>1490</v>
      </c>
      <c r="E80" s="4" t="s">
        <v>140</v>
      </c>
      <c r="F80" s="4" t="s">
        <v>15</v>
      </c>
      <c r="G80" s="6">
        <v>753066.44067796611</v>
      </c>
      <c r="H80" s="6"/>
      <c r="I80" s="5" t="str">
        <f t="shared" si="15"/>
        <v>50bps or 3ticks</v>
      </c>
      <c r="J80" s="9">
        <f t="shared" si="16"/>
        <v>10000000</v>
      </c>
      <c r="K80" s="11" t="str">
        <f t="shared" si="21"/>
        <v>Yes</v>
      </c>
      <c r="L80" s="5"/>
      <c r="M80" s="7">
        <f t="shared" si="22"/>
        <v>1</v>
      </c>
      <c r="N80" s="7">
        <f t="shared" si="23"/>
        <v>0.5</v>
      </c>
      <c r="O80" s="11" t="s">
        <v>187</v>
      </c>
    </row>
    <row r="81" spans="1:17" s="31" customFormat="1" ht="31.5" x14ac:dyDescent="0.25">
      <c r="A81" s="4"/>
      <c r="B81" s="5" t="s">
        <v>6</v>
      </c>
      <c r="C81" s="4" t="s">
        <v>201</v>
      </c>
      <c r="D81" s="5">
        <v>1651</v>
      </c>
      <c r="E81" s="4" t="s">
        <v>524</v>
      </c>
      <c r="F81" s="4" t="s">
        <v>13</v>
      </c>
      <c r="G81" s="6">
        <v>53539662.288135596</v>
      </c>
      <c r="H81" s="6"/>
      <c r="I81" s="5" t="str">
        <f t="shared" si="15"/>
        <v>50bps or 3ticks</v>
      </c>
      <c r="J81" s="9">
        <f t="shared" si="16"/>
        <v>10000000</v>
      </c>
      <c r="K81" s="11" t="str">
        <f t="shared" si="21"/>
        <v>Yes</v>
      </c>
      <c r="L81" s="5"/>
      <c r="M81" s="7">
        <f t="shared" si="22"/>
        <v>1</v>
      </c>
      <c r="N81" s="7">
        <f t="shared" si="23"/>
        <v>0.5</v>
      </c>
      <c r="O81" s="11" t="s">
        <v>187</v>
      </c>
    </row>
    <row r="82" spans="1:17" ht="31.5" x14ac:dyDescent="0.25">
      <c r="A82" s="4"/>
      <c r="B82" s="5" t="s">
        <v>6</v>
      </c>
      <c r="C82" s="4" t="s">
        <v>202</v>
      </c>
      <c r="D82" s="5">
        <v>1652</v>
      </c>
      <c r="E82" s="4" t="s">
        <v>525</v>
      </c>
      <c r="F82" s="4" t="s">
        <v>13</v>
      </c>
      <c r="G82" s="6">
        <v>5705735.5932203392</v>
      </c>
      <c r="H82" s="6"/>
      <c r="I82" s="5" t="str">
        <f t="shared" si="15"/>
        <v>50bps or 3ticks</v>
      </c>
      <c r="J82" s="9">
        <f t="shared" si="16"/>
        <v>10000000</v>
      </c>
      <c r="K82" s="11" t="str">
        <f t="shared" si="21"/>
        <v>Yes</v>
      </c>
      <c r="L82" s="5"/>
      <c r="M82" s="7">
        <f t="shared" si="22"/>
        <v>1</v>
      </c>
      <c r="N82" s="7">
        <f t="shared" si="23"/>
        <v>0.5</v>
      </c>
      <c r="O82" s="11" t="s">
        <v>187</v>
      </c>
    </row>
    <row r="83" spans="1:17" ht="31.5" customHeight="1" x14ac:dyDescent="0.25">
      <c r="A83" s="25"/>
      <c r="B83" s="26" t="s">
        <v>6</v>
      </c>
      <c r="C83" s="25" t="s">
        <v>221</v>
      </c>
      <c r="D83" s="26">
        <v>2518</v>
      </c>
      <c r="E83" s="25" t="s">
        <v>543</v>
      </c>
      <c r="F83" s="25" t="s">
        <v>250</v>
      </c>
      <c r="G83" s="27">
        <v>5645960.4576271186</v>
      </c>
      <c r="H83" s="27"/>
      <c r="I83" s="26" t="str">
        <f t="shared" si="15"/>
        <v>50bps or 3ticks</v>
      </c>
      <c r="J83" s="28">
        <f t="shared" si="16"/>
        <v>10000000</v>
      </c>
      <c r="K83" s="29" t="str">
        <f t="shared" si="21"/>
        <v>Yes</v>
      </c>
      <c r="L83" s="26"/>
      <c r="M83" s="30">
        <f t="shared" si="22"/>
        <v>1</v>
      </c>
      <c r="N83" s="7">
        <f t="shared" si="23"/>
        <v>0.5</v>
      </c>
      <c r="O83" s="29" t="s">
        <v>187</v>
      </c>
    </row>
    <row r="84" spans="1:17" s="31" customFormat="1" ht="31.5" customHeight="1" x14ac:dyDescent="0.25">
      <c r="A84" s="25"/>
      <c r="B84" s="26" t="s">
        <v>204</v>
      </c>
      <c r="C84" s="25" t="s">
        <v>357</v>
      </c>
      <c r="D84" s="26">
        <v>2643</v>
      </c>
      <c r="E84" s="25" t="s">
        <v>542</v>
      </c>
      <c r="F84" s="25" t="s">
        <v>224</v>
      </c>
      <c r="G84" s="27">
        <v>3919136.8135593222</v>
      </c>
      <c r="H84" s="27"/>
      <c r="I84" s="26" t="str">
        <f t="shared" si="15"/>
        <v>50bps or 3ticks</v>
      </c>
      <c r="J84" s="28">
        <f t="shared" si="16"/>
        <v>10000000</v>
      </c>
      <c r="K84" s="29" t="s">
        <v>187</v>
      </c>
      <c r="L84" s="26"/>
      <c r="M84" s="30">
        <f t="shared" si="22"/>
        <v>1</v>
      </c>
      <c r="N84" s="7">
        <f t="shared" si="23"/>
        <v>0.5</v>
      </c>
      <c r="O84" s="29" t="s">
        <v>187</v>
      </c>
    </row>
    <row r="85" spans="1:17" ht="31.5" x14ac:dyDescent="0.25">
      <c r="A85" s="13"/>
      <c r="B85" s="12" t="s">
        <v>6</v>
      </c>
      <c r="C85" s="13" t="s">
        <v>203</v>
      </c>
      <c r="D85" s="12">
        <v>1653</v>
      </c>
      <c r="E85" s="13" t="s">
        <v>526</v>
      </c>
      <c r="F85" s="4" t="s">
        <v>13</v>
      </c>
      <c r="G85" s="6">
        <v>4281239.4067796608</v>
      </c>
      <c r="H85" s="6"/>
      <c r="I85" s="5" t="str">
        <f t="shared" si="15"/>
        <v>50bps or 3ticks</v>
      </c>
      <c r="J85" s="9">
        <f t="shared" si="16"/>
        <v>10000000</v>
      </c>
      <c r="K85" s="11" t="str">
        <f t="shared" ref="K85:K129" si="26">IF(AND(B85&lt;&gt;"A",M85=1)=TRUE,"Yes","")</f>
        <v>Yes</v>
      </c>
      <c r="L85" s="5"/>
      <c r="M85" s="7">
        <f t="shared" si="22"/>
        <v>1</v>
      </c>
      <c r="N85" s="7">
        <f t="shared" si="23"/>
        <v>0.5</v>
      </c>
      <c r="O85" s="11" t="s">
        <v>187</v>
      </c>
    </row>
    <row r="86" spans="1:17" s="31" customFormat="1" ht="31.5" x14ac:dyDescent="0.25">
      <c r="A86" s="25"/>
      <c r="B86" s="26" t="s">
        <v>204</v>
      </c>
      <c r="C86" s="25" t="s">
        <v>541</v>
      </c>
      <c r="D86" s="26">
        <v>2250</v>
      </c>
      <c r="E86" s="25" t="s">
        <v>540</v>
      </c>
      <c r="F86" s="25" t="s">
        <v>384</v>
      </c>
      <c r="G86" s="27">
        <v>799702.91525423725</v>
      </c>
      <c r="H86" s="27"/>
      <c r="I86" s="26" t="str">
        <f>IF(B86="A","20bps or 2ticks",IF(B86="B","50bps or 3ticks",IF(B86="C","50bps or 3ticks",IF(B86="D","80bps or 4ticks","error"))))</f>
        <v>50bps or 3ticks</v>
      </c>
      <c r="J86" s="28">
        <f>IF(B86="A",30000000,IF(B86="B",10000000,IF(B86="C",5000000,IF(B86="D",5000000,"error"))))</f>
        <v>10000000</v>
      </c>
      <c r="K86" s="29" t="str">
        <f t="shared" si="26"/>
        <v>Yes</v>
      </c>
      <c r="L86" s="26"/>
      <c r="M86" s="30">
        <f t="shared" si="22"/>
        <v>1</v>
      </c>
      <c r="N86" s="7">
        <f t="shared" si="23"/>
        <v>0.5</v>
      </c>
      <c r="O86" s="29" t="s">
        <v>187</v>
      </c>
    </row>
    <row r="87" spans="1:17" s="31" customFormat="1" ht="31.5" x14ac:dyDescent="0.25">
      <c r="A87" s="25"/>
      <c r="B87" s="26" t="s">
        <v>6</v>
      </c>
      <c r="C87" s="25" t="s">
        <v>341</v>
      </c>
      <c r="D87" s="26">
        <v>2636</v>
      </c>
      <c r="E87" s="25" t="s">
        <v>340</v>
      </c>
      <c r="F87" s="25" t="s">
        <v>299</v>
      </c>
      <c r="G87" s="27">
        <v>1281011.6271186441</v>
      </c>
      <c r="H87" s="27"/>
      <c r="I87" s="26" t="str">
        <f t="shared" ref="I87:I88" si="27">IF(B87="A","20bps or 2ticks",IF(B87="B","50bps or 3ticks",IF(B87="C","50bps or 3ticks",IF(B87="D","80bps or 4ticks","error"))))</f>
        <v>50bps or 3ticks</v>
      </c>
      <c r="J87" s="28">
        <f t="shared" ref="J87:J88" si="28">IF(B87="A",30000000,IF(B87="B",10000000,IF(B87="C",5000000,IF(B87="D",5000000,"error"))))</f>
        <v>10000000</v>
      </c>
      <c r="K87" s="29" t="str">
        <f t="shared" si="26"/>
        <v>Yes</v>
      </c>
      <c r="L87" s="26"/>
      <c r="M87" s="30">
        <f t="shared" si="22"/>
        <v>1</v>
      </c>
      <c r="N87" s="7">
        <f t="shared" si="23"/>
        <v>0.5</v>
      </c>
      <c r="O87" s="29" t="s">
        <v>187</v>
      </c>
      <c r="P87" s="1"/>
      <c r="Q87" s="1"/>
    </row>
    <row r="88" spans="1:17" s="31" customFormat="1" ht="31.5" x14ac:dyDescent="0.25">
      <c r="A88" s="25"/>
      <c r="B88" s="26" t="s">
        <v>6</v>
      </c>
      <c r="C88" s="25" t="s">
        <v>397</v>
      </c>
      <c r="D88" s="26">
        <v>2848</v>
      </c>
      <c r="E88" s="25" t="s">
        <v>398</v>
      </c>
      <c r="F88" s="25" t="s">
        <v>299</v>
      </c>
      <c r="G88" s="25">
        <v>793543.01694915257</v>
      </c>
      <c r="H88" s="25"/>
      <c r="I88" s="26" t="str">
        <f t="shared" si="27"/>
        <v>50bps or 3ticks</v>
      </c>
      <c r="J88" s="28">
        <f t="shared" si="28"/>
        <v>10000000</v>
      </c>
      <c r="K88" s="28" t="str">
        <f t="shared" si="26"/>
        <v>Yes</v>
      </c>
      <c r="L88" s="26"/>
      <c r="M88" s="30">
        <f t="shared" si="22"/>
        <v>1</v>
      </c>
      <c r="N88" s="7">
        <f t="shared" si="23"/>
        <v>0.5</v>
      </c>
      <c r="O88" s="26" t="s">
        <v>187</v>
      </c>
    </row>
    <row r="89" spans="1:17" s="31" customFormat="1" ht="31.5" x14ac:dyDescent="0.25">
      <c r="A89" s="25"/>
      <c r="B89" s="26" t="s">
        <v>6</v>
      </c>
      <c r="C89" s="25" t="s">
        <v>346</v>
      </c>
      <c r="D89" s="26">
        <v>2637</v>
      </c>
      <c r="E89" s="25" t="s">
        <v>590</v>
      </c>
      <c r="F89" s="25" t="s">
        <v>299</v>
      </c>
      <c r="G89" s="27">
        <v>4924653.118644068</v>
      </c>
      <c r="H89" s="27"/>
      <c r="I89" s="26" t="str">
        <f t="shared" ref="I89:I98" si="29">IF(B89="A","20bps or 2ticks",IF(B89="B","50bps or 3ticks",IF(B89="C","50bps or 3ticks",IF(B89="D","80bps or 4ticks","error"))))</f>
        <v>50bps or 3ticks</v>
      </c>
      <c r="J89" s="28">
        <f t="shared" ref="J89:J98" si="30">IF(B89="A",30000000,IF(B89="B",10000000,IF(B89="C",5000000,IF(B89="D",5000000,"error"))))</f>
        <v>10000000</v>
      </c>
      <c r="K89" s="29" t="str">
        <f t="shared" si="26"/>
        <v>Yes</v>
      </c>
      <c r="L89" s="26"/>
      <c r="M89" s="30">
        <f t="shared" si="22"/>
        <v>1</v>
      </c>
      <c r="N89" s="7">
        <f t="shared" si="23"/>
        <v>0.5</v>
      </c>
      <c r="O89" s="29" t="s">
        <v>187</v>
      </c>
      <c r="P89" s="1"/>
      <c r="Q89" s="1"/>
    </row>
    <row r="90" spans="1:17" s="31" customFormat="1" ht="31.5" x14ac:dyDescent="0.25">
      <c r="A90" s="25"/>
      <c r="B90" s="26" t="s">
        <v>6</v>
      </c>
      <c r="C90" s="25" t="s">
        <v>350</v>
      </c>
      <c r="D90" s="26">
        <v>2638</v>
      </c>
      <c r="E90" s="25" t="s">
        <v>354</v>
      </c>
      <c r="F90" s="25" t="s">
        <v>299</v>
      </c>
      <c r="G90" s="27">
        <v>21519376.288135592</v>
      </c>
      <c r="H90" s="27"/>
      <c r="I90" s="26" t="str">
        <f t="shared" si="29"/>
        <v>50bps or 3ticks</v>
      </c>
      <c r="J90" s="28">
        <f t="shared" si="30"/>
        <v>10000000</v>
      </c>
      <c r="K90" s="29" t="str">
        <f t="shared" si="26"/>
        <v>Yes</v>
      </c>
      <c r="L90" s="26"/>
      <c r="M90" s="30">
        <f t="shared" si="22"/>
        <v>1</v>
      </c>
      <c r="N90" s="7">
        <f t="shared" si="23"/>
        <v>0.5</v>
      </c>
      <c r="O90" s="29" t="s">
        <v>187</v>
      </c>
    </row>
    <row r="91" spans="1:17" s="31" customFormat="1" ht="31.5" x14ac:dyDescent="0.25">
      <c r="A91" s="25"/>
      <c r="B91" s="26" t="s">
        <v>6</v>
      </c>
      <c r="C91" s="25" t="s">
        <v>351</v>
      </c>
      <c r="D91" s="26">
        <v>2639</v>
      </c>
      <c r="E91" s="25" t="s">
        <v>355</v>
      </c>
      <c r="F91" s="25" t="s">
        <v>299</v>
      </c>
      <c r="G91" s="27">
        <v>4797806.8305084743</v>
      </c>
      <c r="H91" s="27"/>
      <c r="I91" s="26" t="str">
        <f t="shared" si="29"/>
        <v>50bps or 3ticks</v>
      </c>
      <c r="J91" s="28">
        <f t="shared" si="30"/>
        <v>10000000</v>
      </c>
      <c r="K91" s="29" t="str">
        <f t="shared" si="26"/>
        <v>Yes</v>
      </c>
      <c r="L91" s="26"/>
      <c r="M91" s="30">
        <f t="shared" si="22"/>
        <v>1</v>
      </c>
      <c r="N91" s="7">
        <f t="shared" si="23"/>
        <v>0.5</v>
      </c>
      <c r="O91" s="29" t="s">
        <v>187</v>
      </c>
    </row>
    <row r="92" spans="1:17" s="31" customFormat="1" ht="31.5" x14ac:dyDescent="0.25">
      <c r="A92" s="25"/>
      <c r="B92" s="26" t="s">
        <v>6</v>
      </c>
      <c r="C92" s="25" t="s">
        <v>352</v>
      </c>
      <c r="D92" s="26">
        <v>2640</v>
      </c>
      <c r="E92" s="25" t="s">
        <v>356</v>
      </c>
      <c r="F92" s="25" t="s">
        <v>299</v>
      </c>
      <c r="G92" s="27">
        <v>9407080</v>
      </c>
      <c r="H92" s="27"/>
      <c r="I92" s="26" t="str">
        <f t="shared" si="29"/>
        <v>50bps or 3ticks</v>
      </c>
      <c r="J92" s="28">
        <f t="shared" si="30"/>
        <v>10000000</v>
      </c>
      <c r="K92" s="29" t="str">
        <f t="shared" si="26"/>
        <v>Yes</v>
      </c>
      <c r="L92" s="26"/>
      <c r="M92" s="30">
        <f t="shared" si="22"/>
        <v>1</v>
      </c>
      <c r="N92" s="7">
        <f t="shared" si="23"/>
        <v>0.5</v>
      </c>
      <c r="O92" s="29" t="s">
        <v>187</v>
      </c>
    </row>
    <row r="93" spans="1:17" s="31" customFormat="1" ht="31.5" x14ac:dyDescent="0.25">
      <c r="A93" s="25"/>
      <c r="B93" s="26" t="s">
        <v>6</v>
      </c>
      <c r="C93" s="25" t="s">
        <v>353</v>
      </c>
      <c r="D93" s="26">
        <v>2641</v>
      </c>
      <c r="E93" s="25" t="s">
        <v>591</v>
      </c>
      <c r="F93" s="25" t="s">
        <v>299</v>
      </c>
      <c r="G93" s="27">
        <v>56367715.796610169</v>
      </c>
      <c r="H93" s="27"/>
      <c r="I93" s="26" t="str">
        <f t="shared" si="29"/>
        <v>50bps or 3ticks</v>
      </c>
      <c r="J93" s="28">
        <f t="shared" si="30"/>
        <v>10000000</v>
      </c>
      <c r="K93" s="29" t="str">
        <f t="shared" si="26"/>
        <v>Yes</v>
      </c>
      <c r="L93" s="26"/>
      <c r="M93" s="30">
        <f t="shared" si="22"/>
        <v>1</v>
      </c>
      <c r="N93" s="7">
        <f t="shared" si="23"/>
        <v>0.5</v>
      </c>
      <c r="O93" s="29" t="s">
        <v>187</v>
      </c>
    </row>
    <row r="94" spans="1:17" s="31" customFormat="1" ht="31.5" x14ac:dyDescent="0.25">
      <c r="A94" s="25"/>
      <c r="B94" s="26" t="s">
        <v>6</v>
      </c>
      <c r="C94" s="25" t="s">
        <v>360</v>
      </c>
      <c r="D94" s="26">
        <v>2644</v>
      </c>
      <c r="E94" s="25" t="s">
        <v>361</v>
      </c>
      <c r="F94" s="25" t="s">
        <v>299</v>
      </c>
      <c r="G94" s="27">
        <v>2446553855.3389831</v>
      </c>
      <c r="H94" s="27"/>
      <c r="I94" s="26" t="str">
        <f t="shared" si="29"/>
        <v>50bps or 3ticks</v>
      </c>
      <c r="J94" s="28">
        <f t="shared" si="30"/>
        <v>10000000</v>
      </c>
      <c r="K94" s="29" t="str">
        <f t="shared" si="26"/>
        <v/>
      </c>
      <c r="L94" s="26"/>
      <c r="M94" s="30">
        <f t="shared" si="22"/>
        <v>4</v>
      </c>
      <c r="N94" s="7">
        <f t="shared" si="23"/>
        <v>0.1</v>
      </c>
      <c r="O94" s="29" t="s">
        <v>187</v>
      </c>
    </row>
    <row r="95" spans="1:17" s="31" customFormat="1" ht="31.5" x14ac:dyDescent="0.25">
      <c r="A95" s="25"/>
      <c r="B95" s="26" t="s">
        <v>6</v>
      </c>
      <c r="C95" s="25" t="s">
        <v>362</v>
      </c>
      <c r="D95" s="26">
        <v>2645</v>
      </c>
      <c r="E95" s="25" t="s">
        <v>363</v>
      </c>
      <c r="F95" s="25" t="s">
        <v>299</v>
      </c>
      <c r="G95" s="27">
        <v>1277322.2881355933</v>
      </c>
      <c r="H95" s="27"/>
      <c r="I95" s="26" t="str">
        <f t="shared" si="29"/>
        <v>50bps or 3ticks</v>
      </c>
      <c r="J95" s="28">
        <f t="shared" si="30"/>
        <v>10000000</v>
      </c>
      <c r="K95" s="29" t="str">
        <f t="shared" si="26"/>
        <v>Yes</v>
      </c>
      <c r="L95" s="26"/>
      <c r="M95" s="30">
        <f t="shared" si="22"/>
        <v>1</v>
      </c>
      <c r="N95" s="7">
        <f t="shared" si="23"/>
        <v>0.5</v>
      </c>
      <c r="O95" s="29" t="s">
        <v>187</v>
      </c>
    </row>
    <row r="96" spans="1:17" s="31" customFormat="1" ht="31.5" x14ac:dyDescent="0.25">
      <c r="A96" s="25"/>
      <c r="B96" s="26" t="s">
        <v>6</v>
      </c>
      <c r="C96" s="25" t="s">
        <v>364</v>
      </c>
      <c r="D96" s="26">
        <v>2646</v>
      </c>
      <c r="E96" s="25" t="s">
        <v>365</v>
      </c>
      <c r="F96" s="25" t="s">
        <v>403</v>
      </c>
      <c r="G96" s="25">
        <v>423039.27118644066</v>
      </c>
      <c r="H96" s="25"/>
      <c r="I96" s="26" t="str">
        <f t="shared" si="29"/>
        <v>50bps or 3ticks</v>
      </c>
      <c r="J96" s="28">
        <f t="shared" si="30"/>
        <v>10000000</v>
      </c>
      <c r="K96" s="28" t="str">
        <f t="shared" si="26"/>
        <v>Yes</v>
      </c>
      <c r="L96" s="26"/>
      <c r="M96" s="30">
        <f t="shared" si="22"/>
        <v>1</v>
      </c>
      <c r="N96" s="7">
        <f t="shared" si="23"/>
        <v>0.5</v>
      </c>
      <c r="O96" s="26" t="s">
        <v>187</v>
      </c>
    </row>
    <row r="97" spans="1:17" s="31" customFormat="1" x14ac:dyDescent="0.25">
      <c r="A97" s="25"/>
      <c r="B97" s="26" t="s">
        <v>6</v>
      </c>
      <c r="C97" s="25" t="s">
        <v>376</v>
      </c>
      <c r="D97" s="26">
        <v>2836</v>
      </c>
      <c r="E97" s="25" t="s">
        <v>377</v>
      </c>
      <c r="F97" s="25" t="s">
        <v>299</v>
      </c>
      <c r="G97" s="25">
        <v>3854158.0338983051</v>
      </c>
      <c r="H97" s="25"/>
      <c r="I97" s="26" t="str">
        <f t="shared" si="29"/>
        <v>50bps or 3ticks</v>
      </c>
      <c r="J97" s="28">
        <f t="shared" si="30"/>
        <v>10000000</v>
      </c>
      <c r="K97" s="28" t="str">
        <f t="shared" si="26"/>
        <v>Yes</v>
      </c>
      <c r="L97" s="26"/>
      <c r="M97" s="30">
        <f t="shared" si="22"/>
        <v>1</v>
      </c>
      <c r="N97" s="7">
        <f t="shared" si="23"/>
        <v>0.5</v>
      </c>
      <c r="O97" s="26" t="s">
        <v>187</v>
      </c>
    </row>
    <row r="98" spans="1:17" s="31" customFormat="1" ht="31.5" x14ac:dyDescent="0.25">
      <c r="A98" s="25"/>
      <c r="B98" s="26" t="s">
        <v>6</v>
      </c>
      <c r="C98" s="25" t="s">
        <v>375</v>
      </c>
      <c r="D98" s="26">
        <v>2837</v>
      </c>
      <c r="E98" s="25" t="s">
        <v>592</v>
      </c>
      <c r="F98" s="25" t="s">
        <v>299</v>
      </c>
      <c r="G98" s="25">
        <v>1962547.3389830508</v>
      </c>
      <c r="H98" s="25"/>
      <c r="I98" s="26" t="str">
        <f t="shared" si="29"/>
        <v>50bps or 3ticks</v>
      </c>
      <c r="J98" s="28">
        <f t="shared" si="30"/>
        <v>10000000</v>
      </c>
      <c r="K98" s="28" t="str">
        <f t="shared" si="26"/>
        <v>Yes</v>
      </c>
      <c r="L98" s="26"/>
      <c r="M98" s="30">
        <f t="shared" ref="M98:M129" si="31">IF(ISNUMBER(G98)=TRUE,IF(G98&lt;100000000,1,IF(G98&lt;500000000,2,IF(G98&lt;1000000000,3,IF(G98&lt;5000000000,4,5)))),1)</f>
        <v>1</v>
      </c>
      <c r="N98" s="7">
        <f t="shared" si="23"/>
        <v>0.5</v>
      </c>
      <c r="O98" s="26" t="s">
        <v>187</v>
      </c>
    </row>
    <row r="99" spans="1:17" s="31" customFormat="1" ht="31.5" x14ac:dyDescent="0.25">
      <c r="A99" s="25"/>
      <c r="B99" s="26" t="s">
        <v>6</v>
      </c>
      <c r="C99" s="25" t="s">
        <v>399</v>
      </c>
      <c r="D99" s="26">
        <v>2847</v>
      </c>
      <c r="E99" s="25" t="s">
        <v>400</v>
      </c>
      <c r="F99" s="25" t="s">
        <v>299</v>
      </c>
      <c r="G99" s="25">
        <v>658017.62711864407</v>
      </c>
      <c r="H99" s="25"/>
      <c r="I99" s="26" t="str">
        <f t="shared" ref="I99:I100" si="32">IF(B99="A","20bps or 2ticks",IF(B99="B","50bps or 3ticks",IF(B99="C","50bps or 3ticks",IF(B99="D","80bps or 4ticks","error"))))</f>
        <v>50bps or 3ticks</v>
      </c>
      <c r="J99" s="28">
        <f t="shared" ref="J99:J100" si="33">IF(B99="A",30000000,IF(B99="B",10000000,IF(B99="C",5000000,IF(B99="D",5000000,"error"))))</f>
        <v>10000000</v>
      </c>
      <c r="K99" s="28" t="str">
        <f t="shared" si="26"/>
        <v>Yes</v>
      </c>
      <c r="L99" s="26"/>
      <c r="M99" s="30">
        <f t="shared" si="31"/>
        <v>1</v>
      </c>
      <c r="N99" s="7">
        <f t="shared" si="23"/>
        <v>0.5</v>
      </c>
      <c r="O99" s="26" t="s">
        <v>187</v>
      </c>
    </row>
    <row r="100" spans="1:17" s="31" customFormat="1" ht="31.5" x14ac:dyDescent="0.25">
      <c r="A100" s="25"/>
      <c r="B100" s="26" t="s">
        <v>6</v>
      </c>
      <c r="C100" s="25" t="s">
        <v>414</v>
      </c>
      <c r="D100" s="26">
        <v>2854</v>
      </c>
      <c r="E100" s="25" t="s">
        <v>415</v>
      </c>
      <c r="F100" s="25" t="s">
        <v>299</v>
      </c>
      <c r="G100" s="25">
        <v>21147723.542372882</v>
      </c>
      <c r="H100" s="25"/>
      <c r="I100" s="26" t="str">
        <f t="shared" si="32"/>
        <v>50bps or 3ticks</v>
      </c>
      <c r="J100" s="28">
        <f t="shared" si="33"/>
        <v>10000000</v>
      </c>
      <c r="K100" s="28" t="str">
        <f t="shared" si="26"/>
        <v>Yes</v>
      </c>
      <c r="L100" s="26"/>
      <c r="M100" s="30">
        <f t="shared" si="31"/>
        <v>1</v>
      </c>
      <c r="N100" s="7">
        <f t="shared" si="23"/>
        <v>0.5</v>
      </c>
      <c r="O100" s="26" t="s">
        <v>187</v>
      </c>
    </row>
    <row r="101" spans="1:17" s="31" customFormat="1" ht="47.25" x14ac:dyDescent="0.25">
      <c r="A101" s="25"/>
      <c r="B101" s="26" t="s">
        <v>6</v>
      </c>
      <c r="C101" s="25" t="s">
        <v>401</v>
      </c>
      <c r="D101" s="26">
        <v>2849</v>
      </c>
      <c r="E101" s="25" t="s">
        <v>402</v>
      </c>
      <c r="F101" s="25" t="s">
        <v>299</v>
      </c>
      <c r="G101" s="25">
        <v>5145588.6440677969</v>
      </c>
      <c r="H101" s="25"/>
      <c r="I101" s="26" t="str">
        <f t="shared" ref="I101" si="34">IF(B101="A","20bps or 2ticks",IF(B101="B","50bps or 3ticks",IF(B101="C","50bps or 3ticks",IF(B101="D","80bps or 4ticks","error"))))</f>
        <v>50bps or 3ticks</v>
      </c>
      <c r="J101" s="28">
        <f t="shared" ref="J101" si="35">IF(B101="A",30000000,IF(B101="B",10000000,IF(B101="C",5000000,IF(B101="D",5000000,"error"))))</f>
        <v>10000000</v>
      </c>
      <c r="K101" s="28" t="str">
        <f t="shared" si="26"/>
        <v>Yes</v>
      </c>
      <c r="L101" s="26"/>
      <c r="M101" s="30">
        <f t="shared" si="31"/>
        <v>1</v>
      </c>
      <c r="N101" s="7">
        <f t="shared" si="23"/>
        <v>0.5</v>
      </c>
      <c r="O101" s="26" t="s">
        <v>187</v>
      </c>
    </row>
    <row r="102" spans="1:17" s="31" customFormat="1" ht="31.5" x14ac:dyDescent="0.25">
      <c r="A102" s="25"/>
      <c r="B102" s="26" t="s">
        <v>204</v>
      </c>
      <c r="C102" s="25" t="s">
        <v>407</v>
      </c>
      <c r="D102" s="26">
        <v>2850</v>
      </c>
      <c r="E102" s="25" t="s">
        <v>406</v>
      </c>
      <c r="F102" s="25" t="s">
        <v>224</v>
      </c>
      <c r="G102" s="25">
        <v>558827.96610169497</v>
      </c>
      <c r="H102" s="25"/>
      <c r="I102" s="26" t="str">
        <f t="shared" ref="I102" si="36">IF(B102="A","20bps or 2ticks",IF(B102="B","50bps or 3ticks",IF(B102="C","50bps or 3ticks",IF(B102="D","80bps or 4ticks","error"))))</f>
        <v>50bps or 3ticks</v>
      </c>
      <c r="J102" s="28">
        <f t="shared" ref="J102" si="37">IF(B102="A",30000000,IF(B102="B",10000000,IF(B102="C",5000000,IF(B102="D",5000000,"error"))))</f>
        <v>10000000</v>
      </c>
      <c r="K102" s="28" t="str">
        <f t="shared" si="26"/>
        <v>Yes</v>
      </c>
      <c r="L102" s="26"/>
      <c r="M102" s="30">
        <f t="shared" si="31"/>
        <v>1</v>
      </c>
      <c r="N102" s="7">
        <f t="shared" si="23"/>
        <v>0.5</v>
      </c>
      <c r="O102" s="26" t="s">
        <v>187</v>
      </c>
    </row>
    <row r="103" spans="1:17" x14ac:dyDescent="0.25">
      <c r="A103" s="13"/>
      <c r="B103" s="12" t="s">
        <v>6</v>
      </c>
      <c r="C103" s="13" t="s">
        <v>189</v>
      </c>
      <c r="D103" s="12">
        <v>1654</v>
      </c>
      <c r="E103" s="13" t="s">
        <v>527</v>
      </c>
      <c r="F103" s="4" t="s">
        <v>13</v>
      </c>
      <c r="G103" s="6">
        <v>4248793.2203389835</v>
      </c>
      <c r="H103" s="6"/>
      <c r="I103" s="5" t="str">
        <f t="shared" ref="I103:I178" si="38">IF(B103="A","20bps or 2ticks",IF(B103="B","50bps or 3ticks",IF(B103="C","50bps or 3ticks",IF(B103="D","80bps or 4ticks","error"))))</f>
        <v>50bps or 3ticks</v>
      </c>
      <c r="J103" s="9">
        <f t="shared" ref="J103:J178" si="39">IF(B103="A",30000000,IF(B103="B",10000000,IF(B103="C",5000000,IF(B103="D",5000000,"error"))))</f>
        <v>10000000</v>
      </c>
      <c r="K103" s="11" t="str">
        <f t="shared" si="26"/>
        <v>Yes</v>
      </c>
      <c r="L103" s="5"/>
      <c r="M103" s="7">
        <f t="shared" si="31"/>
        <v>1</v>
      </c>
      <c r="N103" s="7">
        <f t="shared" si="23"/>
        <v>0.5</v>
      </c>
      <c r="O103" s="11" t="s">
        <v>187</v>
      </c>
    </row>
    <row r="104" spans="1:17" s="31" customFormat="1" x14ac:dyDescent="0.25">
      <c r="A104" s="13"/>
      <c r="B104" s="12" t="s">
        <v>204</v>
      </c>
      <c r="C104" s="13" t="s">
        <v>189</v>
      </c>
      <c r="D104" s="12">
        <v>1498</v>
      </c>
      <c r="E104" s="13" t="s">
        <v>205</v>
      </c>
      <c r="F104" s="4" t="s">
        <v>17</v>
      </c>
      <c r="G104" s="6">
        <v>5850868.8983050846</v>
      </c>
      <c r="H104" s="6"/>
      <c r="I104" s="5" t="str">
        <f t="shared" si="38"/>
        <v>50bps or 3ticks</v>
      </c>
      <c r="J104" s="9">
        <f t="shared" si="39"/>
        <v>10000000</v>
      </c>
      <c r="K104" s="11" t="str">
        <f t="shared" si="26"/>
        <v>Yes</v>
      </c>
      <c r="L104" s="5"/>
      <c r="M104" s="7">
        <f t="shared" si="31"/>
        <v>1</v>
      </c>
      <c r="N104" s="7">
        <f t="shared" si="23"/>
        <v>0.5</v>
      </c>
      <c r="O104" s="11" t="s">
        <v>187</v>
      </c>
      <c r="P104" s="1"/>
      <c r="Q104" s="1"/>
    </row>
    <row r="105" spans="1:17" s="31" customFormat="1" ht="47.25" x14ac:dyDescent="0.25">
      <c r="A105" s="25"/>
      <c r="B105" s="26" t="s">
        <v>204</v>
      </c>
      <c r="C105" s="25" t="s">
        <v>411</v>
      </c>
      <c r="D105" s="26">
        <v>2852</v>
      </c>
      <c r="E105" s="25" t="s">
        <v>410</v>
      </c>
      <c r="F105" s="25" t="s">
        <v>384</v>
      </c>
      <c r="G105" s="25">
        <v>389536.44067796611</v>
      </c>
      <c r="H105" s="25"/>
      <c r="I105" s="26" t="str">
        <f t="shared" ref="I105" si="40">IF(B105="A","20bps or 2ticks",IF(B105="B","50bps or 3ticks",IF(B105="C","50bps or 3ticks",IF(B105="D","80bps or 4ticks","error"))))</f>
        <v>50bps or 3ticks</v>
      </c>
      <c r="J105" s="28">
        <f t="shared" ref="J105" si="41">IF(B105="A",30000000,IF(B105="B",10000000,IF(B105="C",5000000,IF(B105="D",5000000,"error"))))</f>
        <v>10000000</v>
      </c>
      <c r="K105" s="28" t="str">
        <f t="shared" si="26"/>
        <v>Yes</v>
      </c>
      <c r="L105" s="26"/>
      <c r="M105" s="30">
        <f t="shared" si="31"/>
        <v>1</v>
      </c>
      <c r="N105" s="7">
        <f t="shared" si="23"/>
        <v>0.5</v>
      </c>
      <c r="O105" s="26" t="s">
        <v>187</v>
      </c>
    </row>
    <row r="106" spans="1:17" ht="47.25" x14ac:dyDescent="0.25">
      <c r="A106" s="13"/>
      <c r="B106" s="12" t="s">
        <v>204</v>
      </c>
      <c r="C106" s="13" t="s">
        <v>207</v>
      </c>
      <c r="D106" s="12">
        <v>1499</v>
      </c>
      <c r="E106" s="13" t="s">
        <v>208</v>
      </c>
      <c r="F106" s="4" t="s">
        <v>581</v>
      </c>
      <c r="G106" s="6">
        <v>2118282.4745762711</v>
      </c>
      <c r="H106" s="6"/>
      <c r="I106" s="5" t="str">
        <f t="shared" si="38"/>
        <v>50bps or 3ticks</v>
      </c>
      <c r="J106" s="9">
        <f t="shared" si="39"/>
        <v>10000000</v>
      </c>
      <c r="K106" s="11" t="str">
        <f t="shared" si="26"/>
        <v>Yes</v>
      </c>
      <c r="L106" s="5"/>
      <c r="M106" s="7">
        <f t="shared" si="31"/>
        <v>1</v>
      </c>
      <c r="N106" s="7">
        <f t="shared" si="23"/>
        <v>0.5</v>
      </c>
      <c r="O106" s="11" t="s">
        <v>187</v>
      </c>
    </row>
    <row r="107" spans="1:17" s="32" customFormat="1" ht="31.5" x14ac:dyDescent="0.25">
      <c r="A107" s="25"/>
      <c r="B107" s="26" t="s">
        <v>204</v>
      </c>
      <c r="C107" s="25" t="s">
        <v>249</v>
      </c>
      <c r="D107" s="26">
        <v>2529</v>
      </c>
      <c r="E107" s="25" t="s">
        <v>248</v>
      </c>
      <c r="F107" s="25" t="s">
        <v>251</v>
      </c>
      <c r="G107" s="27">
        <v>35650627.491525427</v>
      </c>
      <c r="H107" s="27"/>
      <c r="I107" s="26" t="str">
        <f t="shared" si="38"/>
        <v>50bps or 3ticks</v>
      </c>
      <c r="J107" s="28">
        <f t="shared" si="39"/>
        <v>10000000</v>
      </c>
      <c r="K107" s="29" t="str">
        <f t="shared" si="26"/>
        <v>Yes</v>
      </c>
      <c r="L107" s="26"/>
      <c r="M107" s="30">
        <f t="shared" si="31"/>
        <v>1</v>
      </c>
      <c r="N107" s="7">
        <f t="shared" si="23"/>
        <v>0.5</v>
      </c>
      <c r="O107" s="29" t="s">
        <v>187</v>
      </c>
      <c r="P107" s="1"/>
      <c r="Q107" s="1"/>
    </row>
    <row r="108" spans="1:17" ht="31.5" x14ac:dyDescent="0.25">
      <c r="A108" s="13" t="s">
        <v>498</v>
      </c>
      <c r="B108" s="12" t="s">
        <v>204</v>
      </c>
      <c r="C108" s="13" t="s">
        <v>209</v>
      </c>
      <c r="D108" s="12">
        <v>2510</v>
      </c>
      <c r="E108" s="13" t="s">
        <v>210</v>
      </c>
      <c r="F108" s="4" t="s">
        <v>224</v>
      </c>
      <c r="G108" s="6">
        <v>71882012.084745765</v>
      </c>
      <c r="H108" s="6"/>
      <c r="I108" s="5" t="str">
        <f t="shared" si="38"/>
        <v>50bps or 3ticks</v>
      </c>
      <c r="J108" s="9">
        <f t="shared" si="39"/>
        <v>10000000</v>
      </c>
      <c r="K108" s="11" t="str">
        <f t="shared" si="26"/>
        <v>Yes</v>
      </c>
      <c r="L108" s="5"/>
      <c r="M108" s="7">
        <f t="shared" si="31"/>
        <v>1</v>
      </c>
      <c r="N108" s="7">
        <f t="shared" si="23"/>
        <v>0.5</v>
      </c>
      <c r="O108" s="11" t="s">
        <v>187</v>
      </c>
    </row>
    <row r="109" spans="1:17" s="31" customFormat="1" ht="31.5" customHeight="1" x14ac:dyDescent="0.25">
      <c r="A109" s="25"/>
      <c r="B109" s="26" t="s">
        <v>204</v>
      </c>
      <c r="C109" s="25" t="s">
        <v>292</v>
      </c>
      <c r="D109" s="26">
        <v>2561</v>
      </c>
      <c r="E109" s="25" t="s">
        <v>293</v>
      </c>
      <c r="F109" s="25" t="s">
        <v>19</v>
      </c>
      <c r="G109" s="27">
        <v>39678168.711864404</v>
      </c>
      <c r="H109" s="27"/>
      <c r="I109" s="26" t="str">
        <f t="shared" ref="I109" si="42">IF(B109="A","20bps or 2ticks",IF(B109="B","50bps or 3ticks",IF(B109="C","50bps or 3ticks",IF(B109="D","80bps or 4ticks","error"))))</f>
        <v>50bps or 3ticks</v>
      </c>
      <c r="J109" s="28">
        <f t="shared" ref="J109" si="43">IF(B109="A",30000000,IF(B109="B",10000000,IF(B109="C",5000000,IF(B109="D",5000000,"error"))))</f>
        <v>10000000</v>
      </c>
      <c r="K109" s="29" t="str">
        <f t="shared" si="26"/>
        <v>Yes</v>
      </c>
      <c r="L109" s="26"/>
      <c r="M109" s="30">
        <f t="shared" si="31"/>
        <v>1</v>
      </c>
      <c r="N109" s="7">
        <f t="shared" si="23"/>
        <v>0.5</v>
      </c>
      <c r="O109" s="29" t="s">
        <v>187</v>
      </c>
      <c r="P109" s="1"/>
      <c r="Q109" s="1"/>
    </row>
    <row r="110" spans="1:17" ht="31.5" x14ac:dyDescent="0.25">
      <c r="A110" s="13" t="s">
        <v>499</v>
      </c>
      <c r="B110" s="12" t="s">
        <v>6</v>
      </c>
      <c r="C110" s="13" t="s">
        <v>141</v>
      </c>
      <c r="D110" s="12">
        <v>1343</v>
      </c>
      <c r="E110" s="13" t="s">
        <v>142</v>
      </c>
      <c r="F110" s="4" t="s">
        <v>14</v>
      </c>
      <c r="G110" s="6">
        <v>849935885.93220341</v>
      </c>
      <c r="H110" s="6"/>
      <c r="I110" s="5" t="str">
        <f t="shared" si="38"/>
        <v>50bps or 3ticks</v>
      </c>
      <c r="J110" s="9">
        <f t="shared" si="39"/>
        <v>10000000</v>
      </c>
      <c r="K110" s="11" t="str">
        <f t="shared" si="26"/>
        <v/>
      </c>
      <c r="L110" s="5"/>
      <c r="M110" s="7">
        <f t="shared" si="31"/>
        <v>3</v>
      </c>
      <c r="N110" s="7">
        <f t="shared" si="23"/>
        <v>0.15</v>
      </c>
      <c r="O110" s="11" t="s">
        <v>187</v>
      </c>
    </row>
    <row r="111" spans="1:17" ht="31.5" x14ac:dyDescent="0.25">
      <c r="A111" s="13"/>
      <c r="B111" s="12" t="s">
        <v>6</v>
      </c>
      <c r="C111" s="13" t="s">
        <v>141</v>
      </c>
      <c r="D111" s="12">
        <v>1345</v>
      </c>
      <c r="E111" s="13" t="s">
        <v>143</v>
      </c>
      <c r="F111" s="4" t="s">
        <v>253</v>
      </c>
      <c r="G111" s="6">
        <v>689505223.72881353</v>
      </c>
      <c r="H111" s="6"/>
      <c r="I111" s="5" t="str">
        <f t="shared" si="38"/>
        <v>50bps or 3ticks</v>
      </c>
      <c r="J111" s="9">
        <f t="shared" si="39"/>
        <v>10000000</v>
      </c>
      <c r="K111" s="11" t="str">
        <f t="shared" si="26"/>
        <v/>
      </c>
      <c r="L111" s="5"/>
      <c r="M111" s="7">
        <f t="shared" si="31"/>
        <v>3</v>
      </c>
      <c r="N111" s="7">
        <f t="shared" si="23"/>
        <v>0.15</v>
      </c>
      <c r="O111" s="11" t="s">
        <v>187</v>
      </c>
    </row>
    <row r="112" spans="1:17" ht="31.5" x14ac:dyDescent="0.25">
      <c r="A112" s="13"/>
      <c r="B112" s="12" t="s">
        <v>6</v>
      </c>
      <c r="C112" s="13" t="s">
        <v>141</v>
      </c>
      <c r="D112" s="12">
        <v>1597</v>
      </c>
      <c r="E112" s="13" t="s">
        <v>73</v>
      </c>
      <c r="F112" s="4" t="s">
        <v>581</v>
      </c>
      <c r="G112" s="6">
        <v>132022088.89830509</v>
      </c>
      <c r="H112" s="6"/>
      <c r="I112" s="5" t="str">
        <f t="shared" si="38"/>
        <v>50bps or 3ticks</v>
      </c>
      <c r="J112" s="9">
        <f t="shared" si="39"/>
        <v>10000000</v>
      </c>
      <c r="K112" s="11" t="str">
        <f t="shared" si="26"/>
        <v/>
      </c>
      <c r="L112" s="5"/>
      <c r="M112" s="7">
        <f t="shared" si="31"/>
        <v>2</v>
      </c>
      <c r="N112" s="7">
        <f t="shared" si="23"/>
        <v>0.25</v>
      </c>
      <c r="O112" s="11" t="s">
        <v>187</v>
      </c>
    </row>
    <row r="113" spans="1:17" ht="31.5" x14ac:dyDescent="0.25">
      <c r="A113" s="4"/>
      <c r="B113" s="5" t="s">
        <v>6</v>
      </c>
      <c r="C113" s="4" t="s">
        <v>141</v>
      </c>
      <c r="D113" s="5">
        <v>1595</v>
      </c>
      <c r="E113" s="4" t="s">
        <v>144</v>
      </c>
      <c r="F113" s="4" t="s">
        <v>68</v>
      </c>
      <c r="G113" s="6">
        <v>131551625.33898304</v>
      </c>
      <c r="H113" s="6"/>
      <c r="I113" s="5" t="str">
        <f t="shared" si="38"/>
        <v>50bps or 3ticks</v>
      </c>
      <c r="J113" s="9">
        <f t="shared" si="39"/>
        <v>10000000</v>
      </c>
      <c r="K113" s="11" t="str">
        <f t="shared" si="26"/>
        <v/>
      </c>
      <c r="L113" s="5"/>
      <c r="M113" s="7">
        <f t="shared" si="31"/>
        <v>2</v>
      </c>
      <c r="N113" s="7">
        <f t="shared" si="23"/>
        <v>0.25</v>
      </c>
      <c r="O113" s="11" t="s">
        <v>187</v>
      </c>
    </row>
    <row r="114" spans="1:17" ht="31.5" customHeight="1" x14ac:dyDescent="0.25">
      <c r="A114" s="4"/>
      <c r="B114" s="5" t="s">
        <v>6</v>
      </c>
      <c r="C114" s="4" t="s">
        <v>141</v>
      </c>
      <c r="D114" s="5">
        <v>1398</v>
      </c>
      <c r="E114" s="4" t="s">
        <v>501</v>
      </c>
      <c r="F114" s="4" t="s">
        <v>285</v>
      </c>
      <c r="G114" s="6">
        <v>79128605.423728809</v>
      </c>
      <c r="H114" s="6"/>
      <c r="I114" s="5" t="str">
        <f t="shared" si="38"/>
        <v>50bps or 3ticks</v>
      </c>
      <c r="J114" s="9">
        <f t="shared" si="39"/>
        <v>10000000</v>
      </c>
      <c r="K114" s="11" t="str">
        <f t="shared" si="26"/>
        <v>Yes</v>
      </c>
      <c r="L114" s="5"/>
      <c r="M114" s="7">
        <f t="shared" si="31"/>
        <v>1</v>
      </c>
      <c r="N114" s="7">
        <f t="shared" si="23"/>
        <v>0.5</v>
      </c>
      <c r="O114" s="11" t="s">
        <v>187</v>
      </c>
    </row>
    <row r="115" spans="1:17" x14ac:dyDescent="0.25">
      <c r="A115" s="4"/>
      <c r="B115" s="5" t="s">
        <v>6</v>
      </c>
      <c r="C115" s="4" t="s">
        <v>141</v>
      </c>
      <c r="D115" s="5">
        <v>1476</v>
      </c>
      <c r="E115" s="4" t="s">
        <v>74</v>
      </c>
      <c r="F115" s="4" t="s">
        <v>19</v>
      </c>
      <c r="G115" s="6">
        <v>465644154.44067794</v>
      </c>
      <c r="H115" s="6"/>
      <c r="I115" s="5" t="str">
        <f t="shared" si="38"/>
        <v>50bps or 3ticks</v>
      </c>
      <c r="J115" s="9">
        <f t="shared" si="39"/>
        <v>10000000</v>
      </c>
      <c r="K115" s="11" t="str">
        <f t="shared" si="26"/>
        <v/>
      </c>
      <c r="L115" s="5"/>
      <c r="M115" s="7">
        <f t="shared" si="31"/>
        <v>2</v>
      </c>
      <c r="N115" s="7">
        <f t="shared" si="23"/>
        <v>0.25</v>
      </c>
      <c r="O115" s="11" t="s">
        <v>187</v>
      </c>
    </row>
    <row r="116" spans="1:17" s="32" customFormat="1" x14ac:dyDescent="0.25">
      <c r="A116" s="4"/>
      <c r="B116" s="5" t="s">
        <v>6</v>
      </c>
      <c r="C116" s="4" t="s">
        <v>141</v>
      </c>
      <c r="D116" s="5">
        <v>1488</v>
      </c>
      <c r="E116" s="4" t="s">
        <v>528</v>
      </c>
      <c r="F116" s="4" t="s">
        <v>13</v>
      </c>
      <c r="G116" s="6">
        <v>183195992.20338982</v>
      </c>
      <c r="H116" s="6"/>
      <c r="I116" s="5" t="str">
        <f t="shared" si="38"/>
        <v>50bps or 3ticks</v>
      </c>
      <c r="J116" s="9">
        <f t="shared" si="39"/>
        <v>10000000</v>
      </c>
      <c r="K116" s="11" t="str">
        <f t="shared" si="26"/>
        <v/>
      </c>
      <c r="L116" s="5"/>
      <c r="M116" s="7">
        <f t="shared" si="31"/>
        <v>2</v>
      </c>
      <c r="N116" s="7">
        <f t="shared" si="23"/>
        <v>0.25</v>
      </c>
      <c r="O116" s="11" t="s">
        <v>187</v>
      </c>
      <c r="P116" s="1"/>
      <c r="Q116" s="1"/>
    </row>
    <row r="117" spans="1:17" s="31" customFormat="1" ht="47.25" x14ac:dyDescent="0.25">
      <c r="A117" s="25"/>
      <c r="B117" s="26" t="s">
        <v>6</v>
      </c>
      <c r="C117" s="25" t="s">
        <v>141</v>
      </c>
      <c r="D117" s="26">
        <v>2552</v>
      </c>
      <c r="E117" s="25" t="s">
        <v>252</v>
      </c>
      <c r="F117" s="25" t="s">
        <v>15</v>
      </c>
      <c r="G117" s="27">
        <v>6143272.1016949154</v>
      </c>
      <c r="H117" s="27"/>
      <c r="I117" s="26" t="str">
        <f t="shared" ref="I117:I119" si="44">IF(B117="A","20bps or 2ticks",IF(B117="B","50bps or 3ticks",IF(B117="C","50bps or 3ticks",IF(B117="D","80bps or 4ticks","error"))))</f>
        <v>50bps or 3ticks</v>
      </c>
      <c r="J117" s="28">
        <f t="shared" ref="J117:J119" si="45">IF(B117="A",30000000,IF(B117="B",10000000,IF(B117="C",5000000,IF(B117="D",5000000,"error"))))</f>
        <v>10000000</v>
      </c>
      <c r="K117" s="29" t="str">
        <f t="shared" si="26"/>
        <v>Yes</v>
      </c>
      <c r="L117" s="26"/>
      <c r="M117" s="30">
        <f t="shared" si="31"/>
        <v>1</v>
      </c>
      <c r="N117" s="7">
        <f t="shared" si="23"/>
        <v>0.5</v>
      </c>
      <c r="O117" s="29" t="s">
        <v>187</v>
      </c>
      <c r="P117" s="1"/>
      <c r="Q117" s="1"/>
    </row>
    <row r="118" spans="1:17" s="31" customFormat="1" x14ac:dyDescent="0.25">
      <c r="A118" s="25"/>
      <c r="B118" s="26" t="s">
        <v>6</v>
      </c>
      <c r="C118" s="25" t="s">
        <v>141</v>
      </c>
      <c r="D118" s="26">
        <v>2555</v>
      </c>
      <c r="E118" s="25" t="s">
        <v>261</v>
      </c>
      <c r="F118" s="25" t="s">
        <v>260</v>
      </c>
      <c r="G118" s="27">
        <v>14854398.135593221</v>
      </c>
      <c r="H118" s="27"/>
      <c r="I118" s="26" t="str">
        <f t="shared" si="44"/>
        <v>50bps or 3ticks</v>
      </c>
      <c r="J118" s="28">
        <f t="shared" si="45"/>
        <v>10000000</v>
      </c>
      <c r="K118" s="29" t="str">
        <f t="shared" si="26"/>
        <v>Yes</v>
      </c>
      <c r="L118" s="26"/>
      <c r="M118" s="30">
        <f t="shared" si="31"/>
        <v>1</v>
      </c>
      <c r="N118" s="7">
        <f t="shared" si="23"/>
        <v>0.5</v>
      </c>
      <c r="O118" s="29" t="s">
        <v>187</v>
      </c>
      <c r="P118" s="1"/>
      <c r="Q118" s="1"/>
    </row>
    <row r="119" spans="1:17" s="31" customFormat="1" x14ac:dyDescent="0.25">
      <c r="A119" s="25"/>
      <c r="B119" s="26" t="s">
        <v>6</v>
      </c>
      <c r="C119" s="25" t="s">
        <v>141</v>
      </c>
      <c r="D119" s="26">
        <v>2556</v>
      </c>
      <c r="E119" s="25" t="s">
        <v>262</v>
      </c>
      <c r="F119" s="25" t="s">
        <v>17</v>
      </c>
      <c r="G119" s="27">
        <v>93330867.711864412</v>
      </c>
      <c r="H119" s="27"/>
      <c r="I119" s="26" t="str">
        <f t="shared" si="44"/>
        <v>50bps or 3ticks</v>
      </c>
      <c r="J119" s="28">
        <f t="shared" si="45"/>
        <v>10000000</v>
      </c>
      <c r="K119" s="29" t="str">
        <f t="shared" si="26"/>
        <v>Yes</v>
      </c>
      <c r="L119" s="26"/>
      <c r="M119" s="30">
        <f t="shared" si="31"/>
        <v>1</v>
      </c>
      <c r="N119" s="7">
        <f t="shared" si="23"/>
        <v>0.5</v>
      </c>
      <c r="O119" s="29" t="s">
        <v>187</v>
      </c>
      <c r="P119" s="1"/>
      <c r="Q119" s="1"/>
    </row>
    <row r="120" spans="1:17" s="31" customFormat="1" ht="31.5" x14ac:dyDescent="0.25">
      <c r="A120" s="25"/>
      <c r="B120" s="26" t="s">
        <v>6</v>
      </c>
      <c r="C120" s="25" t="s">
        <v>219</v>
      </c>
      <c r="D120" s="26">
        <v>2517</v>
      </c>
      <c r="E120" s="25" t="s">
        <v>218</v>
      </c>
      <c r="F120" s="25" t="s">
        <v>581</v>
      </c>
      <c r="G120" s="27">
        <v>22050198.644067798</v>
      </c>
      <c r="H120" s="27"/>
      <c r="I120" s="26" t="str">
        <f t="shared" ref="I120:I122" si="46">IF(B120="A","20bps or 2ticks",IF(B120="B","50bps or 3ticks",IF(B120="C","50bps or 3ticks",IF(B120="D","80bps or 4ticks","error"))))</f>
        <v>50bps or 3ticks</v>
      </c>
      <c r="J120" s="28">
        <f t="shared" ref="J120:J122" si="47">IF(B120="A",30000000,IF(B120="B",10000000,IF(B120="C",5000000,IF(B120="D",5000000,"error"))))</f>
        <v>10000000</v>
      </c>
      <c r="K120" s="29" t="str">
        <f t="shared" si="26"/>
        <v>Yes</v>
      </c>
      <c r="L120" s="26"/>
      <c r="M120" s="30">
        <f t="shared" si="31"/>
        <v>1</v>
      </c>
      <c r="N120" s="7">
        <f t="shared" si="23"/>
        <v>0.5</v>
      </c>
      <c r="O120" s="29" t="s">
        <v>187</v>
      </c>
      <c r="P120" s="1"/>
      <c r="Q120" s="1"/>
    </row>
    <row r="121" spans="1:17" s="31" customFormat="1" ht="31.5" x14ac:dyDescent="0.25">
      <c r="A121" s="25"/>
      <c r="B121" s="26" t="s">
        <v>6</v>
      </c>
      <c r="C121" s="25" t="s">
        <v>219</v>
      </c>
      <c r="D121" s="26">
        <v>2527</v>
      </c>
      <c r="E121" s="25" t="s">
        <v>244</v>
      </c>
      <c r="F121" s="25" t="s">
        <v>68</v>
      </c>
      <c r="G121" s="27">
        <v>11799459.322033899</v>
      </c>
      <c r="H121" s="27"/>
      <c r="I121" s="26" t="str">
        <f t="shared" si="46"/>
        <v>50bps or 3ticks</v>
      </c>
      <c r="J121" s="28">
        <f t="shared" si="47"/>
        <v>10000000</v>
      </c>
      <c r="K121" s="29" t="str">
        <f t="shared" si="26"/>
        <v>Yes</v>
      </c>
      <c r="L121" s="26"/>
      <c r="M121" s="30">
        <f t="shared" si="31"/>
        <v>1</v>
      </c>
      <c r="N121" s="7">
        <f t="shared" si="23"/>
        <v>0.5</v>
      </c>
      <c r="O121" s="29" t="s">
        <v>187</v>
      </c>
      <c r="P121" s="1"/>
      <c r="Q121" s="1"/>
    </row>
    <row r="122" spans="1:17" x14ac:dyDescent="0.25">
      <c r="A122" s="25"/>
      <c r="B122" s="26" t="s">
        <v>6</v>
      </c>
      <c r="C122" s="25" t="s">
        <v>219</v>
      </c>
      <c r="D122" s="26">
        <v>2528</v>
      </c>
      <c r="E122" s="25" t="s">
        <v>529</v>
      </c>
      <c r="F122" s="25" t="s">
        <v>386</v>
      </c>
      <c r="G122" s="27">
        <v>8743236.9491525423</v>
      </c>
      <c r="H122" s="27"/>
      <c r="I122" s="26" t="str">
        <f t="shared" si="46"/>
        <v>50bps or 3ticks</v>
      </c>
      <c r="J122" s="28">
        <f t="shared" si="47"/>
        <v>10000000</v>
      </c>
      <c r="K122" s="29" t="str">
        <f t="shared" si="26"/>
        <v>Yes</v>
      </c>
      <c r="L122" s="26"/>
      <c r="M122" s="30">
        <f t="shared" si="31"/>
        <v>1</v>
      </c>
      <c r="N122" s="7">
        <f t="shared" si="23"/>
        <v>0.5</v>
      </c>
      <c r="O122" s="29" t="s">
        <v>187</v>
      </c>
    </row>
    <row r="123" spans="1:17" s="31" customFormat="1" ht="47.25" x14ac:dyDescent="0.25">
      <c r="A123" s="25"/>
      <c r="B123" s="26" t="s">
        <v>204</v>
      </c>
      <c r="C123" s="25" t="s">
        <v>587</v>
      </c>
      <c r="D123" s="26">
        <v>2096</v>
      </c>
      <c r="E123" s="25" t="s">
        <v>584</v>
      </c>
      <c r="F123" s="25" t="s">
        <v>403</v>
      </c>
      <c r="G123" s="27">
        <v>3559961.6949152541</v>
      </c>
      <c r="H123" s="27"/>
      <c r="I123" s="26" t="str">
        <f t="shared" ref="I123:I125" si="48">IF(B123="A","20bps or 2ticks",IF(B123="B","50bps or 3ticks",IF(B123="C","50bps or 3ticks",IF(B123="D","80bps or 4ticks","error"))))</f>
        <v>50bps or 3ticks</v>
      </c>
      <c r="J123" s="28">
        <f t="shared" ref="J123:J125" si="49">IF(B123="A",30000000,IF(B123="B",10000000,IF(B123="C",5000000,IF(B123="D",5000000,"error"))))</f>
        <v>10000000</v>
      </c>
      <c r="K123" s="29" t="str">
        <f t="shared" si="26"/>
        <v>Yes</v>
      </c>
      <c r="L123" s="26"/>
      <c r="M123" s="30">
        <f t="shared" si="31"/>
        <v>1</v>
      </c>
      <c r="N123" s="7">
        <f t="shared" si="23"/>
        <v>0.5</v>
      </c>
      <c r="O123" s="29" t="s">
        <v>11</v>
      </c>
    </row>
    <row r="124" spans="1:17" s="31" customFormat="1" ht="47.25" x14ac:dyDescent="0.25">
      <c r="A124" s="25"/>
      <c r="B124" s="26" t="s">
        <v>204</v>
      </c>
      <c r="C124" s="25" t="s">
        <v>588</v>
      </c>
      <c r="D124" s="26">
        <v>2097</v>
      </c>
      <c r="E124" s="25" t="s">
        <v>585</v>
      </c>
      <c r="F124" s="25" t="s">
        <v>403</v>
      </c>
      <c r="G124" s="27">
        <v>3067753.5423728814</v>
      </c>
      <c r="H124" s="27"/>
      <c r="I124" s="26" t="str">
        <f t="shared" si="48"/>
        <v>50bps or 3ticks</v>
      </c>
      <c r="J124" s="28">
        <f t="shared" si="49"/>
        <v>10000000</v>
      </c>
      <c r="K124" s="29" t="str">
        <f t="shared" si="26"/>
        <v>Yes</v>
      </c>
      <c r="L124" s="26"/>
      <c r="M124" s="30">
        <f t="shared" si="31"/>
        <v>1</v>
      </c>
      <c r="N124" s="7">
        <f t="shared" si="23"/>
        <v>0.5</v>
      </c>
      <c r="O124" s="29" t="s">
        <v>11</v>
      </c>
    </row>
    <row r="125" spans="1:17" s="31" customFormat="1" ht="47.25" x14ac:dyDescent="0.25">
      <c r="A125" s="25"/>
      <c r="B125" s="26" t="s">
        <v>204</v>
      </c>
      <c r="C125" s="25" t="s">
        <v>589</v>
      </c>
      <c r="D125" s="26">
        <v>2098</v>
      </c>
      <c r="E125" s="25" t="s">
        <v>586</v>
      </c>
      <c r="F125" s="25" t="s">
        <v>403</v>
      </c>
      <c r="G125" s="27">
        <v>3494625.4237288134</v>
      </c>
      <c r="H125" s="27"/>
      <c r="I125" s="26" t="str">
        <f t="shared" si="48"/>
        <v>50bps or 3ticks</v>
      </c>
      <c r="J125" s="28">
        <f t="shared" si="49"/>
        <v>10000000</v>
      </c>
      <c r="K125" s="29" t="str">
        <f t="shared" si="26"/>
        <v>Yes</v>
      </c>
      <c r="L125" s="26"/>
      <c r="M125" s="30">
        <f t="shared" si="31"/>
        <v>1</v>
      </c>
      <c r="N125" s="7">
        <f t="shared" si="23"/>
        <v>0.5</v>
      </c>
      <c r="O125" s="29" t="s">
        <v>11</v>
      </c>
    </row>
    <row r="126" spans="1:17" s="31" customFormat="1" ht="31.5" x14ac:dyDescent="0.25">
      <c r="A126" s="25"/>
      <c r="B126" s="26" t="s">
        <v>6</v>
      </c>
      <c r="C126" s="25" t="s">
        <v>300</v>
      </c>
      <c r="D126" s="26">
        <v>2565</v>
      </c>
      <c r="E126" s="25" t="s">
        <v>303</v>
      </c>
      <c r="F126" s="25" t="s">
        <v>299</v>
      </c>
      <c r="G126" s="27">
        <v>32048565.033898305</v>
      </c>
      <c r="H126" s="27"/>
      <c r="I126" s="26" t="str">
        <f>IF(B126="A","20bps or 2ticks",IF(B126="B","50bps or 3ticks",IF(B126="C","50bps or 3ticks",IF(B126="D","80bps or 4ticks","error"))))</f>
        <v>50bps or 3ticks</v>
      </c>
      <c r="J126" s="28">
        <f>IF(B126="A",30000000,IF(B126="B",10000000,IF(B126="C",5000000,IF(B126="D",5000000,"error"))))</f>
        <v>10000000</v>
      </c>
      <c r="K126" s="29" t="str">
        <f t="shared" si="26"/>
        <v>Yes</v>
      </c>
      <c r="L126" s="26"/>
      <c r="M126" s="30">
        <f t="shared" si="31"/>
        <v>1</v>
      </c>
      <c r="N126" s="7">
        <f t="shared" si="23"/>
        <v>0.5</v>
      </c>
      <c r="O126" s="29" t="s">
        <v>187</v>
      </c>
      <c r="P126" s="1"/>
      <c r="Q126" s="1"/>
    </row>
    <row r="127" spans="1:17" s="31" customFormat="1" ht="31.5" x14ac:dyDescent="0.25">
      <c r="A127" s="25"/>
      <c r="B127" s="26" t="s">
        <v>204</v>
      </c>
      <c r="C127" s="25" t="s">
        <v>416</v>
      </c>
      <c r="D127" s="26">
        <v>2855</v>
      </c>
      <c r="E127" s="25" t="s">
        <v>417</v>
      </c>
      <c r="F127" s="25" t="s">
        <v>403</v>
      </c>
      <c r="G127" s="25">
        <v>4545098.3728813557</v>
      </c>
      <c r="H127" s="25"/>
      <c r="I127" s="26" t="str">
        <f t="shared" ref="I127" si="50">IF(B127="A","20bps or 2ticks",IF(B127="B","50bps or 3ticks",IF(B127="C","50bps or 3ticks",IF(B127="D","80bps or 4ticks","error"))))</f>
        <v>50bps or 3ticks</v>
      </c>
      <c r="J127" s="28">
        <f t="shared" ref="J127" si="51">IF(B127="A",30000000,IF(B127="B",10000000,IF(B127="C",5000000,IF(B127="D",5000000,"error"))))</f>
        <v>10000000</v>
      </c>
      <c r="K127" s="28" t="str">
        <f t="shared" si="26"/>
        <v>Yes</v>
      </c>
      <c r="L127" s="26"/>
      <c r="M127" s="30">
        <f t="shared" si="31"/>
        <v>1</v>
      </c>
      <c r="N127" s="7">
        <f t="shared" si="23"/>
        <v>0.5</v>
      </c>
      <c r="O127" s="26" t="s">
        <v>187</v>
      </c>
    </row>
    <row r="128" spans="1:17" s="31" customFormat="1" x14ac:dyDescent="0.25">
      <c r="A128" s="25"/>
      <c r="B128" s="26" t="s">
        <v>6</v>
      </c>
      <c r="C128" s="25" t="s">
        <v>304</v>
      </c>
      <c r="D128" s="26">
        <v>2566</v>
      </c>
      <c r="E128" s="25" t="s">
        <v>305</v>
      </c>
      <c r="F128" s="25" t="s">
        <v>15</v>
      </c>
      <c r="G128" s="27">
        <v>4500315.3389830505</v>
      </c>
      <c r="H128" s="27"/>
      <c r="I128" s="26" t="str">
        <f t="shared" ref="I128" si="52">IF(B128="A","20bps or 2ticks",IF(B128="B","50bps or 3ticks",IF(B128="C","50bps or 3ticks",IF(B128="D","80bps or 4ticks","error"))))</f>
        <v>50bps or 3ticks</v>
      </c>
      <c r="J128" s="28">
        <f t="shared" ref="J128" si="53">IF(B128="A",30000000,IF(B128="B",10000000,IF(B128="C",5000000,IF(B128="D",5000000,"error"))))</f>
        <v>10000000</v>
      </c>
      <c r="K128" s="29" t="str">
        <f t="shared" si="26"/>
        <v>Yes</v>
      </c>
      <c r="L128" s="26"/>
      <c r="M128" s="30">
        <f t="shared" si="31"/>
        <v>1</v>
      </c>
      <c r="N128" s="7">
        <f t="shared" si="23"/>
        <v>0.5</v>
      </c>
      <c r="O128" s="29" t="s">
        <v>187</v>
      </c>
      <c r="P128" s="1"/>
      <c r="Q128" s="1"/>
    </row>
    <row r="129" spans="1:17" s="32" customFormat="1" ht="31.5" x14ac:dyDescent="0.25">
      <c r="A129" s="4"/>
      <c r="B129" s="5" t="s">
        <v>6</v>
      </c>
      <c r="C129" s="4" t="s">
        <v>190</v>
      </c>
      <c r="D129" s="5">
        <v>1660</v>
      </c>
      <c r="E129" s="4" t="s">
        <v>191</v>
      </c>
      <c r="F129" s="4" t="s">
        <v>581</v>
      </c>
      <c r="G129" s="6">
        <v>49412064.525423728</v>
      </c>
      <c r="H129" s="6"/>
      <c r="I129" s="5" t="str">
        <f t="shared" si="38"/>
        <v>50bps or 3ticks</v>
      </c>
      <c r="J129" s="9">
        <f t="shared" si="39"/>
        <v>10000000</v>
      </c>
      <c r="K129" s="11" t="str">
        <f t="shared" si="26"/>
        <v>Yes</v>
      </c>
      <c r="L129" s="5"/>
      <c r="M129" s="7">
        <f t="shared" si="31"/>
        <v>1</v>
      </c>
      <c r="N129" s="7">
        <f t="shared" si="23"/>
        <v>0.5</v>
      </c>
      <c r="O129" s="11" t="s">
        <v>187</v>
      </c>
      <c r="P129" s="1"/>
      <c r="Q129" s="1"/>
    </row>
    <row r="130" spans="1:17" s="32" customFormat="1" ht="47.25" x14ac:dyDescent="0.25">
      <c r="A130" s="4" t="s">
        <v>495</v>
      </c>
      <c r="B130" s="5" t="s">
        <v>6</v>
      </c>
      <c r="C130" s="4" t="s">
        <v>452</v>
      </c>
      <c r="D130" s="5">
        <v>1568</v>
      </c>
      <c r="E130" s="4" t="s">
        <v>453</v>
      </c>
      <c r="F130" s="4" t="s">
        <v>27</v>
      </c>
      <c r="G130" s="6">
        <v>3812834657.6271186</v>
      </c>
      <c r="H130" s="6"/>
      <c r="I130" s="5" t="str">
        <f t="shared" ref="I130:I154" si="54">IF(B130="A","20bps or 2ticks",IF(B130="B","50bps or 3ticks",IF(B130="C","50bps or 3ticks",IF(B130="D","80bps or 4ticks","error"))))</f>
        <v>50bps or 3ticks</v>
      </c>
      <c r="J130" s="9">
        <f t="shared" ref="J130:J154" si="55">IF(B130="A",30000000,IF(B130="B",10000000,IF(B130="C",5000000,IF(B130="D",5000000,"error"))))</f>
        <v>10000000</v>
      </c>
      <c r="K130" s="11"/>
      <c r="L130" s="5"/>
      <c r="M130" s="7">
        <v>5</v>
      </c>
      <c r="N130" s="7">
        <f t="shared" si="23"/>
        <v>0</v>
      </c>
      <c r="O130" s="11" t="s">
        <v>476</v>
      </c>
      <c r="P130" s="1"/>
      <c r="Q130" s="1"/>
    </row>
    <row r="131" spans="1:17" s="32" customFormat="1" ht="31.5" x14ac:dyDescent="0.25">
      <c r="A131" s="4"/>
      <c r="B131" s="5" t="s">
        <v>6</v>
      </c>
      <c r="C131" s="4" t="s">
        <v>452</v>
      </c>
      <c r="D131" s="5">
        <v>1367</v>
      </c>
      <c r="E131" s="4" t="s">
        <v>510</v>
      </c>
      <c r="F131" s="4" t="s">
        <v>13</v>
      </c>
      <c r="G131" s="6">
        <v>250754972.20338982</v>
      </c>
      <c r="H131" s="6"/>
      <c r="I131" s="5" t="str">
        <f t="shared" si="54"/>
        <v>50bps or 3ticks</v>
      </c>
      <c r="J131" s="9">
        <f t="shared" si="55"/>
        <v>10000000</v>
      </c>
      <c r="K131" s="11"/>
      <c r="L131" s="5"/>
      <c r="M131" s="7">
        <v>5</v>
      </c>
      <c r="N131" s="7">
        <f t="shared" ref="N131:N194" si="56">IF(M131=1,0.5,IF(M131=2,0.25,IF(M131=3,0.15,IF(M131=4,0.1,IF(M131=5,0,"error")))))</f>
        <v>0</v>
      </c>
      <c r="O131" s="11" t="s">
        <v>476</v>
      </c>
      <c r="P131" s="1"/>
      <c r="Q131" s="1"/>
    </row>
    <row r="132" spans="1:17" s="32" customFormat="1" x14ac:dyDescent="0.25">
      <c r="A132" s="4"/>
      <c r="B132" s="5" t="s">
        <v>6</v>
      </c>
      <c r="C132" s="4" t="s">
        <v>454</v>
      </c>
      <c r="D132" s="5">
        <v>1569</v>
      </c>
      <c r="E132" s="4" t="s">
        <v>455</v>
      </c>
      <c r="F132" s="4" t="s">
        <v>27</v>
      </c>
      <c r="G132" s="6">
        <v>51751924.06779661</v>
      </c>
      <c r="H132" s="6"/>
      <c r="I132" s="5" t="str">
        <f t="shared" si="54"/>
        <v>50bps or 3ticks</v>
      </c>
      <c r="J132" s="9">
        <f t="shared" si="55"/>
        <v>10000000</v>
      </c>
      <c r="K132" s="11"/>
      <c r="L132" s="5"/>
      <c r="M132" s="7">
        <v>5</v>
      </c>
      <c r="N132" s="7">
        <f t="shared" si="56"/>
        <v>0</v>
      </c>
      <c r="O132" s="11" t="s">
        <v>476</v>
      </c>
      <c r="P132" s="1"/>
      <c r="Q132" s="1"/>
    </row>
    <row r="133" spans="1:17" s="32" customFormat="1" x14ac:dyDescent="0.25">
      <c r="A133" s="4"/>
      <c r="B133" s="5" t="s">
        <v>6</v>
      </c>
      <c r="C133" s="4" t="s">
        <v>454</v>
      </c>
      <c r="D133" s="5">
        <v>1457</v>
      </c>
      <c r="E133" s="4" t="s">
        <v>511</v>
      </c>
      <c r="F133" s="4" t="s">
        <v>13</v>
      </c>
      <c r="G133" s="6">
        <v>32840463.220338982</v>
      </c>
      <c r="H133" s="6"/>
      <c r="I133" s="5" t="str">
        <f t="shared" si="54"/>
        <v>50bps or 3ticks</v>
      </c>
      <c r="J133" s="9">
        <f t="shared" si="55"/>
        <v>10000000</v>
      </c>
      <c r="K133" s="11"/>
      <c r="L133" s="5"/>
      <c r="M133" s="7">
        <v>5</v>
      </c>
      <c r="N133" s="7">
        <f t="shared" si="56"/>
        <v>0</v>
      </c>
      <c r="O133" s="11" t="s">
        <v>476</v>
      </c>
      <c r="P133" s="1"/>
      <c r="Q133" s="1"/>
    </row>
    <row r="134" spans="1:17" s="32" customFormat="1" ht="31.5" x14ac:dyDescent="0.25">
      <c r="A134" s="4"/>
      <c r="B134" s="5" t="s">
        <v>6</v>
      </c>
      <c r="C134" s="4" t="s">
        <v>456</v>
      </c>
      <c r="D134" s="5">
        <v>1356</v>
      </c>
      <c r="E134" s="4" t="s">
        <v>457</v>
      </c>
      <c r="F134" s="4" t="s">
        <v>27</v>
      </c>
      <c r="G134" s="6">
        <v>591607284.25423729</v>
      </c>
      <c r="H134" s="6"/>
      <c r="I134" s="5" t="str">
        <f t="shared" si="54"/>
        <v>50bps or 3ticks</v>
      </c>
      <c r="J134" s="9">
        <f t="shared" si="55"/>
        <v>10000000</v>
      </c>
      <c r="K134" s="11"/>
      <c r="L134" s="5"/>
      <c r="M134" s="7">
        <v>5</v>
      </c>
      <c r="N134" s="7">
        <f t="shared" si="56"/>
        <v>0</v>
      </c>
      <c r="O134" s="11" t="s">
        <v>476</v>
      </c>
      <c r="P134" s="1"/>
      <c r="Q134" s="1"/>
    </row>
    <row r="135" spans="1:17" s="32" customFormat="1" ht="31.5" x14ac:dyDescent="0.25">
      <c r="A135" s="4"/>
      <c r="B135" s="5" t="s">
        <v>6</v>
      </c>
      <c r="C135" s="4" t="s">
        <v>456</v>
      </c>
      <c r="D135" s="5">
        <v>1368</v>
      </c>
      <c r="E135" s="4" t="s">
        <v>512</v>
      </c>
      <c r="F135" s="4" t="s">
        <v>13</v>
      </c>
      <c r="G135" s="6">
        <v>61671378.762711868</v>
      </c>
      <c r="H135" s="6"/>
      <c r="I135" s="5" t="str">
        <f t="shared" si="54"/>
        <v>50bps or 3ticks</v>
      </c>
      <c r="J135" s="9">
        <f t="shared" si="55"/>
        <v>10000000</v>
      </c>
      <c r="K135" s="11"/>
      <c r="L135" s="5"/>
      <c r="M135" s="7">
        <v>5</v>
      </c>
      <c r="N135" s="7">
        <f t="shared" si="56"/>
        <v>0</v>
      </c>
      <c r="O135" s="11" t="s">
        <v>476</v>
      </c>
      <c r="P135" s="1"/>
      <c r="Q135" s="1"/>
    </row>
    <row r="136" spans="1:17" s="32" customFormat="1" ht="31.5" x14ac:dyDescent="0.25">
      <c r="A136" s="4"/>
      <c r="B136" s="5" t="s">
        <v>6</v>
      </c>
      <c r="C136" s="4" t="s">
        <v>458</v>
      </c>
      <c r="D136" s="5">
        <v>1570</v>
      </c>
      <c r="E136" s="4" t="s">
        <v>459</v>
      </c>
      <c r="F136" s="4" t="s">
        <v>14</v>
      </c>
      <c r="G136" s="6">
        <v>142382132486.44067</v>
      </c>
      <c r="H136" s="6"/>
      <c r="I136" s="5" t="str">
        <f t="shared" si="54"/>
        <v>50bps or 3ticks</v>
      </c>
      <c r="J136" s="9">
        <f t="shared" si="55"/>
        <v>10000000</v>
      </c>
      <c r="K136" s="11"/>
      <c r="L136" s="5"/>
      <c r="M136" s="7">
        <v>5</v>
      </c>
      <c r="N136" s="7">
        <f t="shared" si="56"/>
        <v>0</v>
      </c>
      <c r="O136" s="11" t="s">
        <v>476</v>
      </c>
      <c r="P136" s="1"/>
      <c r="Q136" s="1"/>
    </row>
    <row r="137" spans="1:17" s="32" customFormat="1" x14ac:dyDescent="0.25">
      <c r="A137" s="4"/>
      <c r="B137" s="5" t="s">
        <v>6</v>
      </c>
      <c r="C137" s="4" t="s">
        <v>458</v>
      </c>
      <c r="D137" s="5">
        <v>1579</v>
      </c>
      <c r="E137" s="4" t="s">
        <v>460</v>
      </c>
      <c r="F137" s="4" t="s">
        <v>27</v>
      </c>
      <c r="G137" s="6">
        <v>12423082974.576271</v>
      </c>
      <c r="H137" s="6"/>
      <c r="I137" s="5" t="str">
        <f t="shared" si="54"/>
        <v>50bps or 3ticks</v>
      </c>
      <c r="J137" s="9">
        <f t="shared" si="55"/>
        <v>10000000</v>
      </c>
      <c r="K137" s="11"/>
      <c r="L137" s="5"/>
      <c r="M137" s="7">
        <v>5</v>
      </c>
      <c r="N137" s="7">
        <f t="shared" si="56"/>
        <v>0</v>
      </c>
      <c r="O137" s="11" t="s">
        <v>476</v>
      </c>
      <c r="P137" s="1"/>
      <c r="Q137" s="1"/>
    </row>
    <row r="138" spans="1:17" s="32" customFormat="1" x14ac:dyDescent="0.25">
      <c r="A138" s="4"/>
      <c r="B138" s="5" t="s">
        <v>6</v>
      </c>
      <c r="C138" s="4" t="s">
        <v>458</v>
      </c>
      <c r="D138" s="5">
        <v>1358</v>
      </c>
      <c r="E138" s="4" t="s">
        <v>461</v>
      </c>
      <c r="F138" s="4" t="s">
        <v>15</v>
      </c>
      <c r="G138" s="6">
        <v>904748432.37288141</v>
      </c>
      <c r="H138" s="6"/>
      <c r="I138" s="5" t="str">
        <f t="shared" si="54"/>
        <v>50bps or 3ticks</v>
      </c>
      <c r="J138" s="9">
        <f t="shared" si="55"/>
        <v>10000000</v>
      </c>
      <c r="K138" s="11"/>
      <c r="L138" s="5"/>
      <c r="M138" s="7">
        <v>5</v>
      </c>
      <c r="N138" s="7">
        <f t="shared" si="56"/>
        <v>0</v>
      </c>
      <c r="O138" s="11" t="s">
        <v>476</v>
      </c>
      <c r="P138" s="1"/>
      <c r="Q138" s="1"/>
    </row>
    <row r="139" spans="1:17" s="32" customFormat="1" x14ac:dyDescent="0.25">
      <c r="A139" s="4"/>
      <c r="B139" s="5" t="s">
        <v>6</v>
      </c>
      <c r="C139" s="4" t="s">
        <v>458</v>
      </c>
      <c r="D139" s="5">
        <v>1365</v>
      </c>
      <c r="E139" s="4" t="s">
        <v>513</v>
      </c>
      <c r="F139" s="4" t="s">
        <v>13</v>
      </c>
      <c r="G139" s="6">
        <v>1583244784.2372882</v>
      </c>
      <c r="H139" s="6"/>
      <c r="I139" s="5" t="str">
        <f t="shared" si="54"/>
        <v>50bps or 3ticks</v>
      </c>
      <c r="J139" s="9">
        <f t="shared" si="55"/>
        <v>10000000</v>
      </c>
      <c r="K139" s="11"/>
      <c r="L139" s="5"/>
      <c r="M139" s="7">
        <v>5</v>
      </c>
      <c r="N139" s="7">
        <f t="shared" si="56"/>
        <v>0</v>
      </c>
      <c r="O139" s="11" t="s">
        <v>476</v>
      </c>
      <c r="P139" s="1"/>
      <c r="Q139" s="1"/>
    </row>
    <row r="140" spans="1:17" s="32" customFormat="1" ht="31.5" x14ac:dyDescent="0.25">
      <c r="A140" s="4"/>
      <c r="B140" s="5" t="s">
        <v>6</v>
      </c>
      <c r="C140" s="4" t="s">
        <v>458</v>
      </c>
      <c r="D140" s="5">
        <v>1458</v>
      </c>
      <c r="E140" s="4" t="s">
        <v>462</v>
      </c>
      <c r="F140" s="4" t="s">
        <v>475</v>
      </c>
      <c r="G140" s="6">
        <v>11401879030.254238</v>
      </c>
      <c r="H140" s="6"/>
      <c r="I140" s="5" t="str">
        <f t="shared" si="54"/>
        <v>50bps or 3ticks</v>
      </c>
      <c r="J140" s="9">
        <f t="shared" si="55"/>
        <v>10000000</v>
      </c>
      <c r="K140" s="11"/>
      <c r="L140" s="5"/>
      <c r="M140" s="7">
        <v>5</v>
      </c>
      <c r="N140" s="7">
        <f t="shared" si="56"/>
        <v>0</v>
      </c>
      <c r="O140" s="11" t="s">
        <v>476</v>
      </c>
      <c r="P140" s="1"/>
      <c r="Q140" s="1"/>
    </row>
    <row r="141" spans="1:17" s="32" customFormat="1" ht="31.5" x14ac:dyDescent="0.25">
      <c r="A141" s="4"/>
      <c r="B141" s="5" t="s">
        <v>6</v>
      </c>
      <c r="C141" s="4" t="s">
        <v>463</v>
      </c>
      <c r="D141" s="5">
        <v>1571</v>
      </c>
      <c r="E141" s="4" t="s">
        <v>464</v>
      </c>
      <c r="F141" s="4" t="s">
        <v>14</v>
      </c>
      <c r="G141" s="6">
        <v>2171162721.5423727</v>
      </c>
      <c r="H141" s="6"/>
      <c r="I141" s="5" t="str">
        <f t="shared" si="54"/>
        <v>50bps or 3ticks</v>
      </c>
      <c r="J141" s="9">
        <f t="shared" si="55"/>
        <v>10000000</v>
      </c>
      <c r="K141" s="11"/>
      <c r="L141" s="5"/>
      <c r="M141" s="7">
        <v>5</v>
      </c>
      <c r="N141" s="7">
        <f t="shared" si="56"/>
        <v>0</v>
      </c>
      <c r="O141" s="11" t="s">
        <v>476</v>
      </c>
      <c r="P141" s="1"/>
      <c r="Q141" s="1"/>
    </row>
    <row r="142" spans="1:17" s="32" customFormat="1" x14ac:dyDescent="0.25">
      <c r="A142" s="4"/>
      <c r="B142" s="5" t="s">
        <v>6</v>
      </c>
      <c r="C142" s="4" t="s">
        <v>463</v>
      </c>
      <c r="D142" s="5">
        <v>1580</v>
      </c>
      <c r="E142" s="4" t="s">
        <v>465</v>
      </c>
      <c r="F142" s="4" t="s">
        <v>27</v>
      </c>
      <c r="G142" s="6">
        <v>259937961.10169491</v>
      </c>
      <c r="H142" s="6"/>
      <c r="I142" s="5" t="str">
        <f t="shared" si="54"/>
        <v>50bps or 3ticks</v>
      </c>
      <c r="J142" s="9">
        <f t="shared" si="55"/>
        <v>10000000</v>
      </c>
      <c r="K142" s="11"/>
      <c r="L142" s="5"/>
      <c r="M142" s="7">
        <v>5</v>
      </c>
      <c r="N142" s="7">
        <f t="shared" si="56"/>
        <v>0</v>
      </c>
      <c r="O142" s="11" t="s">
        <v>476</v>
      </c>
      <c r="P142" s="1"/>
      <c r="Q142" s="1"/>
    </row>
    <row r="143" spans="1:17" s="32" customFormat="1" x14ac:dyDescent="0.25">
      <c r="A143" s="4"/>
      <c r="B143" s="5" t="s">
        <v>6</v>
      </c>
      <c r="C143" s="4" t="s">
        <v>463</v>
      </c>
      <c r="D143" s="5">
        <v>1456</v>
      </c>
      <c r="E143" s="4" t="s">
        <v>514</v>
      </c>
      <c r="F143" s="4" t="s">
        <v>13</v>
      </c>
      <c r="G143" s="6">
        <v>301706859.47457629</v>
      </c>
      <c r="H143" s="6"/>
      <c r="I143" s="5" t="str">
        <f t="shared" si="54"/>
        <v>50bps or 3ticks</v>
      </c>
      <c r="J143" s="9">
        <f t="shared" si="55"/>
        <v>10000000</v>
      </c>
      <c r="K143" s="11"/>
      <c r="L143" s="5"/>
      <c r="M143" s="7">
        <v>5</v>
      </c>
      <c r="N143" s="7">
        <f t="shared" si="56"/>
        <v>0</v>
      </c>
      <c r="O143" s="11" t="s">
        <v>476</v>
      </c>
      <c r="P143" s="1"/>
      <c r="Q143" s="1"/>
    </row>
    <row r="144" spans="1:17" s="32" customFormat="1" ht="31.5" x14ac:dyDescent="0.25">
      <c r="A144" s="4"/>
      <c r="B144" s="5" t="s">
        <v>6</v>
      </c>
      <c r="C144" s="4" t="s">
        <v>466</v>
      </c>
      <c r="D144" s="5">
        <v>1357</v>
      </c>
      <c r="E144" s="4" t="s">
        <v>467</v>
      </c>
      <c r="F144" s="4" t="s">
        <v>14</v>
      </c>
      <c r="G144" s="6">
        <v>12676940491.932203</v>
      </c>
      <c r="H144" s="6"/>
      <c r="I144" s="5" t="str">
        <f t="shared" si="54"/>
        <v>50bps or 3ticks</v>
      </c>
      <c r="J144" s="9">
        <f t="shared" si="55"/>
        <v>10000000</v>
      </c>
      <c r="K144" s="11"/>
      <c r="L144" s="5"/>
      <c r="M144" s="7">
        <v>5</v>
      </c>
      <c r="N144" s="7">
        <f t="shared" si="56"/>
        <v>0</v>
      </c>
      <c r="O144" s="11" t="s">
        <v>476</v>
      </c>
      <c r="P144" s="1"/>
      <c r="Q144" s="1"/>
    </row>
    <row r="145" spans="1:17" s="32" customFormat="1" ht="31.5" x14ac:dyDescent="0.25">
      <c r="A145" s="4"/>
      <c r="B145" s="5" t="s">
        <v>6</v>
      </c>
      <c r="C145" s="4" t="s">
        <v>466</v>
      </c>
      <c r="D145" s="5">
        <v>1360</v>
      </c>
      <c r="E145" s="4" t="s">
        <v>468</v>
      </c>
      <c r="F145" s="4" t="s">
        <v>27</v>
      </c>
      <c r="G145" s="6">
        <v>11243699047.254238</v>
      </c>
      <c r="H145" s="6"/>
      <c r="I145" s="5" t="str">
        <f t="shared" si="54"/>
        <v>50bps or 3ticks</v>
      </c>
      <c r="J145" s="9">
        <f t="shared" si="55"/>
        <v>10000000</v>
      </c>
      <c r="K145" s="11"/>
      <c r="L145" s="5"/>
      <c r="M145" s="7">
        <v>5</v>
      </c>
      <c r="N145" s="7">
        <f t="shared" si="56"/>
        <v>0</v>
      </c>
      <c r="O145" s="11" t="s">
        <v>476</v>
      </c>
      <c r="P145" s="1"/>
      <c r="Q145" s="1"/>
    </row>
    <row r="146" spans="1:17" s="32" customFormat="1" ht="31.5" x14ac:dyDescent="0.25">
      <c r="A146" s="4"/>
      <c r="B146" s="5" t="s">
        <v>6</v>
      </c>
      <c r="C146" s="4" t="s">
        <v>466</v>
      </c>
      <c r="D146" s="5">
        <v>1366</v>
      </c>
      <c r="E146" s="4" t="s">
        <v>515</v>
      </c>
      <c r="F146" s="4" t="s">
        <v>13</v>
      </c>
      <c r="G146" s="6">
        <v>874346025.86440682</v>
      </c>
      <c r="H146" s="6"/>
      <c r="I146" s="5" t="str">
        <f t="shared" si="54"/>
        <v>50bps or 3ticks</v>
      </c>
      <c r="J146" s="9">
        <f t="shared" si="55"/>
        <v>10000000</v>
      </c>
      <c r="K146" s="11"/>
      <c r="L146" s="5"/>
      <c r="M146" s="7">
        <v>5</v>
      </c>
      <c r="N146" s="7">
        <f t="shared" si="56"/>
        <v>0</v>
      </c>
      <c r="O146" s="11" t="s">
        <v>476</v>
      </c>
      <c r="P146" s="1"/>
      <c r="Q146" s="1"/>
    </row>
    <row r="147" spans="1:17" s="32" customFormat="1" ht="31.5" x14ac:dyDescent="0.25">
      <c r="A147" s="4"/>
      <c r="B147" s="5" t="s">
        <v>6</v>
      </c>
      <c r="C147" s="4" t="s">
        <v>466</v>
      </c>
      <c r="D147" s="5">
        <v>1459</v>
      </c>
      <c r="E147" s="4" t="s">
        <v>469</v>
      </c>
      <c r="F147" s="4" t="s">
        <v>475</v>
      </c>
      <c r="G147" s="6">
        <v>8746567505.4576263</v>
      </c>
      <c r="H147" s="6"/>
      <c r="I147" s="5" t="str">
        <f t="shared" si="54"/>
        <v>50bps or 3ticks</v>
      </c>
      <c r="J147" s="9">
        <f t="shared" si="55"/>
        <v>10000000</v>
      </c>
      <c r="K147" s="11"/>
      <c r="L147" s="5"/>
      <c r="M147" s="7">
        <v>5</v>
      </c>
      <c r="N147" s="7">
        <f t="shared" si="56"/>
        <v>0</v>
      </c>
      <c r="O147" s="11" t="s">
        <v>476</v>
      </c>
      <c r="P147" s="1"/>
      <c r="Q147" s="1"/>
    </row>
    <row r="148" spans="1:17" s="32" customFormat="1" ht="31.5" x14ac:dyDescent="0.25">
      <c r="A148" s="4"/>
      <c r="B148" s="5" t="s">
        <v>6</v>
      </c>
      <c r="C148" s="4" t="s">
        <v>470</v>
      </c>
      <c r="D148" s="5">
        <v>1464</v>
      </c>
      <c r="E148" s="4" t="s">
        <v>516</v>
      </c>
      <c r="F148" s="4" t="s">
        <v>13</v>
      </c>
      <c r="G148" s="6">
        <v>6925356.440677966</v>
      </c>
      <c r="H148" s="6"/>
      <c r="I148" s="5" t="str">
        <f t="shared" si="54"/>
        <v>50bps or 3ticks</v>
      </c>
      <c r="J148" s="9">
        <f t="shared" si="55"/>
        <v>10000000</v>
      </c>
      <c r="K148" s="11"/>
      <c r="L148" s="5"/>
      <c r="M148" s="7">
        <v>5</v>
      </c>
      <c r="N148" s="7">
        <f t="shared" si="56"/>
        <v>0</v>
      </c>
      <c r="O148" s="11" t="s">
        <v>476</v>
      </c>
      <c r="P148" s="1"/>
      <c r="Q148" s="1"/>
    </row>
    <row r="149" spans="1:17" s="32" customFormat="1" ht="31.5" x14ac:dyDescent="0.25">
      <c r="A149" s="4"/>
      <c r="B149" s="5" t="s">
        <v>6</v>
      </c>
      <c r="C149" s="4" t="s">
        <v>471</v>
      </c>
      <c r="D149" s="5">
        <v>1465</v>
      </c>
      <c r="E149" s="4" t="s">
        <v>517</v>
      </c>
      <c r="F149" s="4" t="s">
        <v>13</v>
      </c>
      <c r="G149" s="6">
        <v>53535.508474576272</v>
      </c>
      <c r="H149" s="6"/>
      <c r="I149" s="5" t="str">
        <f t="shared" si="54"/>
        <v>50bps or 3ticks</v>
      </c>
      <c r="J149" s="9">
        <f t="shared" si="55"/>
        <v>10000000</v>
      </c>
      <c r="K149" s="11"/>
      <c r="L149" s="5"/>
      <c r="M149" s="7">
        <v>5</v>
      </c>
      <c r="N149" s="7">
        <f t="shared" si="56"/>
        <v>0</v>
      </c>
      <c r="O149" s="11" t="s">
        <v>476</v>
      </c>
      <c r="P149" s="1"/>
      <c r="Q149" s="1"/>
    </row>
    <row r="150" spans="1:17" s="32" customFormat="1" ht="31.5" x14ac:dyDescent="0.25">
      <c r="A150" s="4"/>
      <c r="B150" s="5" t="s">
        <v>6</v>
      </c>
      <c r="C150" s="4" t="s">
        <v>472</v>
      </c>
      <c r="D150" s="5">
        <v>1466</v>
      </c>
      <c r="E150" s="4" t="s">
        <v>518</v>
      </c>
      <c r="F150" s="4" t="s">
        <v>13</v>
      </c>
      <c r="G150" s="6">
        <v>1962334.1525423729</v>
      </c>
      <c r="H150" s="6"/>
      <c r="I150" s="5" t="str">
        <f t="shared" si="54"/>
        <v>50bps or 3ticks</v>
      </c>
      <c r="J150" s="9">
        <f t="shared" si="55"/>
        <v>10000000</v>
      </c>
      <c r="K150" s="11"/>
      <c r="L150" s="5"/>
      <c r="M150" s="7">
        <v>5</v>
      </c>
      <c r="N150" s="7">
        <f t="shared" si="56"/>
        <v>0</v>
      </c>
      <c r="O150" s="11" t="s">
        <v>476</v>
      </c>
      <c r="P150" s="1"/>
      <c r="Q150" s="1"/>
    </row>
    <row r="151" spans="1:17" s="32" customFormat="1" ht="31.5" x14ac:dyDescent="0.25">
      <c r="A151" s="4"/>
      <c r="B151" s="5" t="s">
        <v>6</v>
      </c>
      <c r="C151" s="4" t="s">
        <v>472</v>
      </c>
      <c r="D151" s="5">
        <v>1469</v>
      </c>
      <c r="E151" s="4" t="s">
        <v>473</v>
      </c>
      <c r="F151" s="4" t="s">
        <v>553</v>
      </c>
      <c r="G151" s="6">
        <v>5498601.9322033897</v>
      </c>
      <c r="H151" s="6"/>
      <c r="I151" s="5" t="str">
        <f t="shared" si="54"/>
        <v>50bps or 3ticks</v>
      </c>
      <c r="J151" s="9">
        <f t="shared" si="55"/>
        <v>10000000</v>
      </c>
      <c r="K151" s="11"/>
      <c r="L151" s="5"/>
      <c r="M151" s="7">
        <v>5</v>
      </c>
      <c r="N151" s="7">
        <f t="shared" si="56"/>
        <v>0</v>
      </c>
      <c r="O151" s="11" t="s">
        <v>476</v>
      </c>
      <c r="P151" s="1"/>
      <c r="Q151" s="1"/>
    </row>
    <row r="152" spans="1:17" s="32" customFormat="1" ht="31.5" x14ac:dyDescent="0.25">
      <c r="A152" s="4"/>
      <c r="B152" s="5" t="s">
        <v>6</v>
      </c>
      <c r="C152" s="4" t="s">
        <v>472</v>
      </c>
      <c r="D152" s="5">
        <v>1472</v>
      </c>
      <c r="E152" s="4" t="s">
        <v>474</v>
      </c>
      <c r="F152" s="4" t="s">
        <v>224</v>
      </c>
      <c r="G152" s="6">
        <v>1634546.4576271186</v>
      </c>
      <c r="H152" s="6"/>
      <c r="I152" s="5" t="str">
        <f t="shared" si="54"/>
        <v>50bps or 3ticks</v>
      </c>
      <c r="J152" s="9">
        <f t="shared" si="55"/>
        <v>10000000</v>
      </c>
      <c r="K152" s="11"/>
      <c r="L152" s="5"/>
      <c r="M152" s="7">
        <v>5</v>
      </c>
      <c r="N152" s="7">
        <f t="shared" si="56"/>
        <v>0</v>
      </c>
      <c r="O152" s="11" t="s">
        <v>476</v>
      </c>
      <c r="P152" s="1"/>
      <c r="Q152" s="1"/>
    </row>
    <row r="153" spans="1:17" s="31" customFormat="1" ht="31.5" x14ac:dyDescent="0.25">
      <c r="A153" s="25"/>
      <c r="B153" s="26" t="s">
        <v>204</v>
      </c>
      <c r="C153" s="25" t="s">
        <v>544</v>
      </c>
      <c r="D153" s="26">
        <v>2251</v>
      </c>
      <c r="E153" s="25" t="s">
        <v>545</v>
      </c>
      <c r="F153" s="25" t="s">
        <v>224</v>
      </c>
      <c r="G153" s="27">
        <v>22361979.661016949</v>
      </c>
      <c r="H153" s="27"/>
      <c r="I153" s="26" t="str">
        <f t="shared" ref="I153" si="57">IF(B153="A","20bps or 2ticks",IF(B153="B","50bps or 3ticks",IF(B153="C","50bps or 3ticks",IF(B153="D","80bps or 4ticks","error"))))</f>
        <v>50bps or 3ticks</v>
      </c>
      <c r="J153" s="28">
        <f t="shared" ref="J153" si="58">IF(B153="A",30000000,IF(B153="B",10000000,IF(B153="C",5000000,IF(B153="D",5000000,"error"))))</f>
        <v>10000000</v>
      </c>
      <c r="K153" s="29" t="str">
        <f t="shared" ref="K153:K184" si="59">IF(AND(B153&lt;&gt;"A",M153=1)=TRUE,"Yes","")</f>
        <v/>
      </c>
      <c r="L153" s="26"/>
      <c r="M153" s="30">
        <v>5</v>
      </c>
      <c r="N153" s="7">
        <f t="shared" si="56"/>
        <v>0</v>
      </c>
      <c r="O153" s="29" t="s">
        <v>476</v>
      </c>
    </row>
    <row r="154" spans="1:17" s="31" customFormat="1" ht="31.5" x14ac:dyDescent="0.25">
      <c r="A154" s="25"/>
      <c r="B154" s="26" t="s">
        <v>204</v>
      </c>
      <c r="C154" s="25" t="s">
        <v>580</v>
      </c>
      <c r="D154" s="26">
        <v>2094</v>
      </c>
      <c r="E154" s="25" t="s">
        <v>579</v>
      </c>
      <c r="F154" s="25" t="s">
        <v>27</v>
      </c>
      <c r="G154" s="27">
        <v>6257416.3559322031</v>
      </c>
      <c r="H154" s="27"/>
      <c r="I154" s="26" t="str">
        <f t="shared" si="54"/>
        <v>50bps or 3ticks</v>
      </c>
      <c r="J154" s="28">
        <f t="shared" si="55"/>
        <v>10000000</v>
      </c>
      <c r="K154" s="29" t="str">
        <f t="shared" si="59"/>
        <v/>
      </c>
      <c r="L154" s="26"/>
      <c r="M154" s="30">
        <v>5</v>
      </c>
      <c r="N154" s="7">
        <f t="shared" si="56"/>
        <v>0</v>
      </c>
      <c r="O154" s="29" t="s">
        <v>476</v>
      </c>
    </row>
    <row r="155" spans="1:17" s="31" customFormat="1" ht="47.25" x14ac:dyDescent="0.25">
      <c r="A155" s="25" t="s">
        <v>560</v>
      </c>
      <c r="B155" s="26" t="s">
        <v>204</v>
      </c>
      <c r="C155" s="34" t="s">
        <v>552</v>
      </c>
      <c r="D155" s="26">
        <v>2011</v>
      </c>
      <c r="E155" s="25" t="s">
        <v>606</v>
      </c>
      <c r="F155" s="25" t="s">
        <v>285</v>
      </c>
      <c r="G155" s="27">
        <v>42384873.745762713</v>
      </c>
      <c r="H155" s="27"/>
      <c r="I155" s="26" t="str">
        <f t="shared" ref="I155" si="60">IF(B155="A","20bps or 2ticks",IF(B155="B","50bps or 3ticks",IF(B155="C","50bps or 3ticks",IF(B155="D","80bps or 4ticks","error"))))</f>
        <v>50bps or 3ticks</v>
      </c>
      <c r="J155" s="28">
        <f t="shared" ref="J155" si="61">IF(B155="A",30000000,IF(B155="B",10000000,IF(B155="C",5000000,IF(B155="D",5000000,"error"))))</f>
        <v>10000000</v>
      </c>
      <c r="K155" s="29" t="str">
        <f t="shared" si="59"/>
        <v>Yes</v>
      </c>
      <c r="L155" s="26"/>
      <c r="M155" s="30">
        <f t="shared" ref="M155:M186" si="62">IF(ISNUMBER(G155)=TRUE,IF(G155&lt;100000000,1,IF(G155&lt;500000000,2,IF(G155&lt;1000000000,3,IF(G155&lt;5000000000,4,5)))),1)</f>
        <v>1</v>
      </c>
      <c r="N155" s="7">
        <f t="shared" si="56"/>
        <v>0.5</v>
      </c>
      <c r="O155" s="29" t="s">
        <v>187</v>
      </c>
    </row>
    <row r="156" spans="1:17" s="31" customFormat="1" x14ac:dyDescent="0.25">
      <c r="A156" s="25"/>
      <c r="B156" s="26" t="s">
        <v>204</v>
      </c>
      <c r="C156" s="34" t="s">
        <v>552</v>
      </c>
      <c r="D156" s="26">
        <v>2080</v>
      </c>
      <c r="E156" s="25" t="s">
        <v>554</v>
      </c>
      <c r="F156" s="25" t="s">
        <v>259</v>
      </c>
      <c r="G156" s="27">
        <v>440925765.84745765</v>
      </c>
      <c r="H156" s="27"/>
      <c r="I156" s="26" t="str">
        <f>IF(B156="A","20bps or 2ticks",IF(B156="B","50bps or 3ticks",IF(B156="C","50bps or 3ticks",IF(B156="D","80bps or 4ticks","error"))))</f>
        <v>50bps or 3ticks</v>
      </c>
      <c r="J156" s="28">
        <f>IF(B156="A",30000000,IF(B156="B",10000000,IF(B156="C",5000000,IF(B156="D",5000000,"error"))))</f>
        <v>10000000</v>
      </c>
      <c r="K156" s="29" t="str">
        <f t="shared" si="59"/>
        <v/>
      </c>
      <c r="L156" s="26"/>
      <c r="M156" s="30">
        <f t="shared" si="62"/>
        <v>2</v>
      </c>
      <c r="N156" s="7">
        <f t="shared" si="56"/>
        <v>0.25</v>
      </c>
      <c r="O156" s="29" t="s">
        <v>187</v>
      </c>
    </row>
    <row r="157" spans="1:17" s="31" customFormat="1" x14ac:dyDescent="0.25">
      <c r="A157" s="25"/>
      <c r="B157" s="26" t="s">
        <v>204</v>
      </c>
      <c r="C157" s="34" t="s">
        <v>552</v>
      </c>
      <c r="D157" s="26">
        <v>2081</v>
      </c>
      <c r="E157" s="25" t="s">
        <v>555</v>
      </c>
      <c r="F157" s="25" t="s">
        <v>259</v>
      </c>
      <c r="G157" s="27">
        <v>11991256.355932204</v>
      </c>
      <c r="H157" s="27"/>
      <c r="I157" s="26" t="str">
        <f>IF(B157="A","20bps or 2ticks",IF(B157="B","50bps or 3ticks",IF(B157="C","50bps or 3ticks",IF(B157="D","80bps or 4ticks","error"))))</f>
        <v>50bps or 3ticks</v>
      </c>
      <c r="J157" s="28">
        <f>IF(B157="A",30000000,IF(B157="B",10000000,IF(B157="C",5000000,IF(B157="D",5000000,"error"))))</f>
        <v>10000000</v>
      </c>
      <c r="K157" s="29" t="str">
        <f t="shared" si="59"/>
        <v>Yes</v>
      </c>
      <c r="L157" s="26"/>
      <c r="M157" s="30">
        <f t="shared" si="62"/>
        <v>1</v>
      </c>
      <c r="N157" s="7">
        <f t="shared" si="56"/>
        <v>0.5</v>
      </c>
      <c r="O157" s="29" t="s">
        <v>187</v>
      </c>
    </row>
    <row r="158" spans="1:17" s="31" customFormat="1" x14ac:dyDescent="0.25">
      <c r="A158" s="25"/>
      <c r="B158" s="26" t="s">
        <v>204</v>
      </c>
      <c r="C158" s="34" t="s">
        <v>552</v>
      </c>
      <c r="D158" s="26">
        <v>2082</v>
      </c>
      <c r="E158" s="25" t="s">
        <v>556</v>
      </c>
      <c r="F158" s="25" t="s">
        <v>259</v>
      </c>
      <c r="G158" s="27">
        <v>3611450.4067796608</v>
      </c>
      <c r="H158" s="27"/>
      <c r="I158" s="26" t="str">
        <f>IF(B158="A","20bps or 2ticks",IF(B158="B","50bps or 3ticks",IF(B158="C","50bps or 3ticks",IF(B158="D","80bps or 4ticks","error"))))</f>
        <v>50bps or 3ticks</v>
      </c>
      <c r="J158" s="28">
        <f>IF(B158="A",30000000,IF(B158="B",10000000,IF(B158="C",5000000,IF(B158="D",5000000,"error"))))</f>
        <v>10000000</v>
      </c>
      <c r="K158" s="29" t="str">
        <f t="shared" si="59"/>
        <v>Yes</v>
      </c>
      <c r="L158" s="26"/>
      <c r="M158" s="30">
        <f t="shared" si="62"/>
        <v>1</v>
      </c>
      <c r="N158" s="7">
        <f t="shared" si="56"/>
        <v>0.5</v>
      </c>
      <c r="O158" s="29" t="s">
        <v>187</v>
      </c>
    </row>
    <row r="159" spans="1:17" s="31" customFormat="1" ht="31.5" x14ac:dyDescent="0.25">
      <c r="A159" s="25"/>
      <c r="B159" s="26" t="s">
        <v>204</v>
      </c>
      <c r="C159" s="34" t="s">
        <v>552</v>
      </c>
      <c r="D159" s="26">
        <v>2083</v>
      </c>
      <c r="E159" s="25" t="s">
        <v>557</v>
      </c>
      <c r="F159" s="25" t="s">
        <v>224</v>
      </c>
      <c r="G159" s="27">
        <v>43970082.745762713</v>
      </c>
      <c r="H159" s="27"/>
      <c r="I159" s="26" t="str">
        <f t="shared" ref="I159:I162" si="63">IF(B159="A","20bps or 2ticks",IF(B159="B","50bps or 3ticks",IF(B159="C","50bps or 3ticks",IF(B159="D","80bps or 4ticks","error"))))</f>
        <v>50bps or 3ticks</v>
      </c>
      <c r="J159" s="28">
        <f t="shared" ref="J159:J162" si="64">IF(B159="A",30000000,IF(B159="B",10000000,IF(B159="C",5000000,IF(B159="D",5000000,"error"))))</f>
        <v>10000000</v>
      </c>
      <c r="K159" s="29" t="str">
        <f t="shared" si="59"/>
        <v>Yes</v>
      </c>
      <c r="L159" s="26"/>
      <c r="M159" s="30">
        <f t="shared" si="62"/>
        <v>1</v>
      </c>
      <c r="N159" s="7">
        <f t="shared" si="56"/>
        <v>0.5</v>
      </c>
      <c r="O159" s="29" t="s">
        <v>187</v>
      </c>
    </row>
    <row r="160" spans="1:17" s="31" customFormat="1" ht="31.5" x14ac:dyDescent="0.25">
      <c r="A160" s="25"/>
      <c r="B160" s="26" t="s">
        <v>204</v>
      </c>
      <c r="C160" s="34" t="s">
        <v>552</v>
      </c>
      <c r="D160" s="26">
        <v>2084</v>
      </c>
      <c r="E160" s="25" t="s">
        <v>558</v>
      </c>
      <c r="F160" s="25" t="s">
        <v>224</v>
      </c>
      <c r="G160" s="27">
        <v>138029421.08474576</v>
      </c>
      <c r="H160" s="27"/>
      <c r="I160" s="26" t="str">
        <f t="shared" si="63"/>
        <v>50bps or 3ticks</v>
      </c>
      <c r="J160" s="28">
        <f t="shared" si="64"/>
        <v>10000000</v>
      </c>
      <c r="K160" s="29" t="str">
        <f t="shared" si="59"/>
        <v/>
      </c>
      <c r="L160" s="26"/>
      <c r="M160" s="30">
        <f t="shared" si="62"/>
        <v>2</v>
      </c>
      <c r="N160" s="7">
        <f t="shared" si="56"/>
        <v>0.25</v>
      </c>
      <c r="O160" s="29" t="s">
        <v>187</v>
      </c>
    </row>
    <row r="161" spans="1:17" s="31" customFormat="1" ht="31.5" x14ac:dyDescent="0.25">
      <c r="A161" s="25"/>
      <c r="B161" s="26" t="s">
        <v>204</v>
      </c>
      <c r="C161" s="34" t="s">
        <v>552</v>
      </c>
      <c r="D161" s="26">
        <v>2085</v>
      </c>
      <c r="E161" s="25" t="s">
        <v>559</v>
      </c>
      <c r="F161" s="25" t="s">
        <v>581</v>
      </c>
      <c r="G161" s="27">
        <v>106420945.40677966</v>
      </c>
      <c r="H161" s="27"/>
      <c r="I161" s="26" t="str">
        <f t="shared" ref="I161" si="65">IF(B161="A","20bps or 2ticks",IF(B161="B","50bps or 3ticks",IF(B161="C","50bps or 3ticks",IF(B161="D","80bps or 4ticks","error"))))</f>
        <v>50bps or 3ticks</v>
      </c>
      <c r="J161" s="28">
        <f t="shared" ref="J161" si="66">IF(B161="A",30000000,IF(B161="B",10000000,IF(B161="C",5000000,IF(B161="D",5000000,"error"))))</f>
        <v>10000000</v>
      </c>
      <c r="K161" s="29" t="str">
        <f t="shared" si="59"/>
        <v/>
      </c>
      <c r="L161" s="26"/>
      <c r="M161" s="30">
        <f t="shared" si="62"/>
        <v>2</v>
      </c>
      <c r="N161" s="7">
        <f t="shared" si="56"/>
        <v>0.25</v>
      </c>
      <c r="O161" s="29" t="s">
        <v>187</v>
      </c>
    </row>
    <row r="162" spans="1:17" s="31" customFormat="1" ht="31.5" x14ac:dyDescent="0.25">
      <c r="A162" s="19"/>
      <c r="B162" s="20" t="s">
        <v>204</v>
      </c>
      <c r="C162" s="33" t="s">
        <v>552</v>
      </c>
      <c r="D162" s="20" t="s">
        <v>638</v>
      </c>
      <c r="E162" s="19" t="s">
        <v>641</v>
      </c>
      <c r="F162" s="19" t="s">
        <v>639</v>
      </c>
      <c r="G162" s="21" t="s">
        <v>640</v>
      </c>
      <c r="H162" s="21"/>
      <c r="I162" s="20" t="str">
        <f t="shared" si="63"/>
        <v>50bps or 3ticks</v>
      </c>
      <c r="J162" s="22">
        <f t="shared" si="64"/>
        <v>10000000</v>
      </c>
      <c r="K162" s="23" t="str">
        <f t="shared" si="59"/>
        <v>Yes</v>
      </c>
      <c r="L162" s="20"/>
      <c r="M162" s="24">
        <f t="shared" si="62"/>
        <v>1</v>
      </c>
      <c r="N162" s="24">
        <f t="shared" si="56"/>
        <v>0.5</v>
      </c>
      <c r="O162" s="23" t="s">
        <v>187</v>
      </c>
    </row>
    <row r="163" spans="1:17" ht="31.5" x14ac:dyDescent="0.25">
      <c r="A163" s="4" t="s">
        <v>497</v>
      </c>
      <c r="B163" s="5" t="s">
        <v>7</v>
      </c>
      <c r="C163" s="4" t="s">
        <v>199</v>
      </c>
      <c r="D163" s="5">
        <v>1659</v>
      </c>
      <c r="E163" s="4" t="s">
        <v>200</v>
      </c>
      <c r="F163" s="4" t="s">
        <v>19</v>
      </c>
      <c r="G163" s="6">
        <v>30455519.169491526</v>
      </c>
      <c r="H163" s="6"/>
      <c r="I163" s="5" t="str">
        <f t="shared" si="38"/>
        <v>50bps or 3ticks</v>
      </c>
      <c r="J163" s="9">
        <f t="shared" si="39"/>
        <v>5000000</v>
      </c>
      <c r="K163" s="11" t="str">
        <f t="shared" si="59"/>
        <v>Yes</v>
      </c>
      <c r="L163" s="5"/>
      <c r="M163" s="7">
        <f t="shared" si="62"/>
        <v>1</v>
      </c>
      <c r="N163" s="7">
        <f t="shared" si="56"/>
        <v>0.5</v>
      </c>
      <c r="O163" s="11" t="s">
        <v>187</v>
      </c>
    </row>
    <row r="164" spans="1:17" x14ac:dyDescent="0.25">
      <c r="B164" s="5" t="s">
        <v>7</v>
      </c>
      <c r="C164" s="4" t="s">
        <v>75</v>
      </c>
      <c r="D164" s="5">
        <v>1555</v>
      </c>
      <c r="E164" s="4" t="s">
        <v>145</v>
      </c>
      <c r="F164" s="4" t="s">
        <v>15</v>
      </c>
      <c r="G164" s="6">
        <v>14533395.338983051</v>
      </c>
      <c r="H164" s="6"/>
      <c r="I164" s="5" t="str">
        <f t="shared" si="38"/>
        <v>50bps or 3ticks</v>
      </c>
      <c r="J164" s="9">
        <f t="shared" si="39"/>
        <v>5000000</v>
      </c>
      <c r="K164" s="11" t="str">
        <f t="shared" si="59"/>
        <v>Yes</v>
      </c>
      <c r="L164" s="5"/>
      <c r="M164" s="7">
        <f t="shared" si="62"/>
        <v>1</v>
      </c>
      <c r="N164" s="7">
        <f t="shared" si="56"/>
        <v>0.5</v>
      </c>
      <c r="O164" s="11" t="s">
        <v>187</v>
      </c>
    </row>
    <row r="165" spans="1:17" ht="31.5" x14ac:dyDescent="0.25">
      <c r="A165" s="4"/>
      <c r="B165" s="5" t="s">
        <v>7</v>
      </c>
      <c r="C165" s="4" t="s">
        <v>146</v>
      </c>
      <c r="D165" s="5">
        <v>1495</v>
      </c>
      <c r="E165" s="4" t="s">
        <v>147</v>
      </c>
      <c r="F165" s="4" t="s">
        <v>228</v>
      </c>
      <c r="G165" s="6">
        <v>6052804.237288136</v>
      </c>
      <c r="H165" s="6"/>
      <c r="I165" s="5" t="str">
        <f t="shared" si="38"/>
        <v>50bps or 3ticks</v>
      </c>
      <c r="J165" s="9">
        <f t="shared" si="39"/>
        <v>5000000</v>
      </c>
      <c r="K165" s="11" t="str">
        <f t="shared" si="59"/>
        <v>Yes</v>
      </c>
      <c r="L165" s="5"/>
      <c r="M165" s="7">
        <f t="shared" si="62"/>
        <v>1</v>
      </c>
      <c r="N165" s="7">
        <f t="shared" si="56"/>
        <v>0.5</v>
      </c>
      <c r="O165" s="11" t="s">
        <v>187</v>
      </c>
    </row>
    <row r="166" spans="1:17" ht="47.25" x14ac:dyDescent="0.25">
      <c r="A166" s="4"/>
      <c r="B166" s="12" t="s">
        <v>206</v>
      </c>
      <c r="C166" s="4" t="s">
        <v>607</v>
      </c>
      <c r="D166" s="5">
        <v>2515</v>
      </c>
      <c r="E166" s="4" t="s">
        <v>211</v>
      </c>
      <c r="F166" s="4" t="s">
        <v>14</v>
      </c>
      <c r="G166" s="6">
        <v>36326493.898305088</v>
      </c>
      <c r="H166" s="6"/>
      <c r="I166" s="5" t="str">
        <f t="shared" si="38"/>
        <v>50bps or 3ticks</v>
      </c>
      <c r="J166" s="9">
        <f t="shared" si="39"/>
        <v>5000000</v>
      </c>
      <c r="K166" s="11" t="str">
        <f t="shared" si="59"/>
        <v>Yes</v>
      </c>
      <c r="L166" s="5"/>
      <c r="M166" s="7">
        <f t="shared" si="62"/>
        <v>1</v>
      </c>
      <c r="N166" s="7">
        <f t="shared" si="56"/>
        <v>0.5</v>
      </c>
      <c r="O166" s="11" t="s">
        <v>187</v>
      </c>
    </row>
    <row r="167" spans="1:17" s="31" customFormat="1" ht="31.5" x14ac:dyDescent="0.25">
      <c r="A167" s="19"/>
      <c r="B167" s="20" t="s">
        <v>8</v>
      </c>
      <c r="C167" s="33" t="s">
        <v>626</v>
      </c>
      <c r="D167" s="20">
        <v>2018</v>
      </c>
      <c r="E167" s="19" t="s">
        <v>625</v>
      </c>
      <c r="F167" s="19" t="s">
        <v>403</v>
      </c>
      <c r="G167" s="21" t="s">
        <v>623</v>
      </c>
      <c r="H167" s="21"/>
      <c r="I167" s="20" t="str">
        <f t="shared" ref="I167" si="67">IF(B167="A","20bps or 2ticks",IF(B167="B","50bps or 3ticks",IF(B167="C","50bps or 3ticks",IF(B167="D","80bps or 4ticks","error"))))</f>
        <v>50bps or 3ticks</v>
      </c>
      <c r="J167" s="22">
        <f t="shared" ref="J167" si="68">IF(B167="A",30000000,IF(B167="B",10000000,IF(B167="C",5000000,IF(B167="D",5000000,"error"))))</f>
        <v>5000000</v>
      </c>
      <c r="K167" s="23" t="str">
        <f t="shared" si="59"/>
        <v>Yes</v>
      </c>
      <c r="L167" s="20"/>
      <c r="M167" s="24">
        <f t="shared" si="62"/>
        <v>1</v>
      </c>
      <c r="N167" s="24">
        <f t="shared" si="56"/>
        <v>0.5</v>
      </c>
      <c r="O167" s="23" t="s">
        <v>187</v>
      </c>
    </row>
    <row r="168" spans="1:17" s="31" customFormat="1" ht="31.5" x14ac:dyDescent="0.25">
      <c r="A168" s="25"/>
      <c r="B168" s="26" t="s">
        <v>7</v>
      </c>
      <c r="C168" s="25" t="s">
        <v>608</v>
      </c>
      <c r="D168" s="26">
        <v>2864</v>
      </c>
      <c r="E168" s="25" t="s">
        <v>437</v>
      </c>
      <c r="F168" s="25" t="s">
        <v>403</v>
      </c>
      <c r="G168" s="27">
        <v>494381.59322033898</v>
      </c>
      <c r="H168" s="27"/>
      <c r="I168" s="26" t="str">
        <f>IF(B168="A","20bps or 2ticks",IF(B168="B","50bps or 3ticks",IF(B168="C","50bps or 3ticks",IF(B168="D","80bps or 4ticks","error"))))</f>
        <v>50bps or 3ticks</v>
      </c>
      <c r="J168" s="28">
        <f>IF(B168="A",30000000,IF(B168="B",10000000,IF(B168="C",5000000,IF(B168="D",5000000,"error"))))</f>
        <v>5000000</v>
      </c>
      <c r="K168" s="29" t="str">
        <f t="shared" si="59"/>
        <v>Yes</v>
      </c>
      <c r="L168" s="26"/>
      <c r="M168" s="30">
        <f t="shared" si="62"/>
        <v>1</v>
      </c>
      <c r="N168" s="7">
        <f t="shared" si="56"/>
        <v>0.5</v>
      </c>
      <c r="O168" s="29" t="s">
        <v>187</v>
      </c>
    </row>
    <row r="169" spans="1:17" ht="31.5" x14ac:dyDescent="0.25">
      <c r="A169" s="4" t="s">
        <v>110</v>
      </c>
      <c r="B169" s="5" t="s">
        <v>7</v>
      </c>
      <c r="C169" s="4" t="s">
        <v>3</v>
      </c>
      <c r="D169" s="5">
        <v>1322</v>
      </c>
      <c r="E169" s="4" t="s">
        <v>148</v>
      </c>
      <c r="F169" s="4" t="s">
        <v>15</v>
      </c>
      <c r="G169" s="6">
        <v>9298280.5084745754</v>
      </c>
      <c r="H169" s="6"/>
      <c r="I169" s="5" t="str">
        <f t="shared" si="38"/>
        <v>50bps or 3ticks</v>
      </c>
      <c r="J169" s="9">
        <f t="shared" si="39"/>
        <v>5000000</v>
      </c>
      <c r="K169" s="11" t="str">
        <f t="shared" si="59"/>
        <v>Yes</v>
      </c>
      <c r="L169" s="5"/>
      <c r="M169" s="7">
        <f t="shared" si="62"/>
        <v>1</v>
      </c>
      <c r="N169" s="7">
        <f t="shared" si="56"/>
        <v>0.5</v>
      </c>
      <c r="O169" s="11" t="s">
        <v>187</v>
      </c>
    </row>
    <row r="170" spans="1:17" s="31" customFormat="1" x14ac:dyDescent="0.25">
      <c r="A170" s="25"/>
      <c r="B170" s="26" t="s">
        <v>7</v>
      </c>
      <c r="C170" s="25" t="s">
        <v>256</v>
      </c>
      <c r="D170" s="26">
        <v>2553</v>
      </c>
      <c r="E170" s="25" t="s">
        <v>257</v>
      </c>
      <c r="F170" s="25" t="s">
        <v>17</v>
      </c>
      <c r="G170" s="27">
        <v>277513.89830508473</v>
      </c>
      <c r="H170" s="27"/>
      <c r="I170" s="26" t="str">
        <f t="shared" si="38"/>
        <v>50bps or 3ticks</v>
      </c>
      <c r="J170" s="28">
        <f t="shared" si="39"/>
        <v>5000000</v>
      </c>
      <c r="K170" s="29" t="str">
        <f t="shared" si="59"/>
        <v>Yes</v>
      </c>
      <c r="L170" s="26"/>
      <c r="M170" s="30">
        <f t="shared" si="62"/>
        <v>1</v>
      </c>
      <c r="N170" s="7">
        <f t="shared" si="56"/>
        <v>0.5</v>
      </c>
      <c r="O170" s="29" t="s">
        <v>187</v>
      </c>
      <c r="P170" s="1"/>
      <c r="Q170" s="1"/>
    </row>
    <row r="171" spans="1:17" s="32" customFormat="1" ht="31.5" x14ac:dyDescent="0.25">
      <c r="A171" s="4"/>
      <c r="B171" s="5" t="s">
        <v>7</v>
      </c>
      <c r="C171" s="4" t="s">
        <v>149</v>
      </c>
      <c r="D171" s="5">
        <v>1309</v>
      </c>
      <c r="E171" s="4" t="s">
        <v>254</v>
      </c>
      <c r="F171" s="4" t="s">
        <v>14</v>
      </c>
      <c r="G171" s="6">
        <v>14705139.322033899</v>
      </c>
      <c r="H171" s="6"/>
      <c r="I171" s="5" t="str">
        <f t="shared" si="38"/>
        <v>50bps or 3ticks</v>
      </c>
      <c r="J171" s="9">
        <f t="shared" si="39"/>
        <v>5000000</v>
      </c>
      <c r="K171" s="11" t="str">
        <f t="shared" si="59"/>
        <v>Yes</v>
      </c>
      <c r="L171" s="5"/>
      <c r="M171" s="7">
        <f t="shared" si="62"/>
        <v>1</v>
      </c>
      <c r="N171" s="7">
        <f t="shared" si="56"/>
        <v>0.5</v>
      </c>
      <c r="O171" s="11" t="s">
        <v>187</v>
      </c>
      <c r="P171" s="1"/>
      <c r="Q171" s="1"/>
    </row>
    <row r="172" spans="1:17" s="31" customFormat="1" ht="31.5" x14ac:dyDescent="0.25">
      <c r="A172" s="25"/>
      <c r="B172" s="26" t="s">
        <v>7</v>
      </c>
      <c r="C172" s="25" t="s">
        <v>255</v>
      </c>
      <c r="D172" s="26">
        <v>2530</v>
      </c>
      <c r="E172" s="25" t="s">
        <v>258</v>
      </c>
      <c r="F172" s="25" t="s">
        <v>581</v>
      </c>
      <c r="G172" s="27">
        <v>1027187.2881355932</v>
      </c>
      <c r="H172" s="27"/>
      <c r="I172" s="26" t="str">
        <f t="shared" si="38"/>
        <v>50bps or 3ticks</v>
      </c>
      <c r="J172" s="28">
        <f t="shared" si="39"/>
        <v>5000000</v>
      </c>
      <c r="K172" s="29" t="str">
        <f t="shared" si="59"/>
        <v>Yes</v>
      </c>
      <c r="L172" s="26"/>
      <c r="M172" s="30">
        <f t="shared" si="62"/>
        <v>1</v>
      </c>
      <c r="N172" s="7">
        <f t="shared" si="56"/>
        <v>0.5</v>
      </c>
      <c r="O172" s="29" t="s">
        <v>187</v>
      </c>
      <c r="P172" s="1"/>
      <c r="Q172" s="1"/>
    </row>
    <row r="173" spans="1:17" s="31" customFormat="1" x14ac:dyDescent="0.25">
      <c r="A173" s="25"/>
      <c r="B173" s="26" t="s">
        <v>7</v>
      </c>
      <c r="C173" s="25" t="s">
        <v>330</v>
      </c>
      <c r="D173" s="26">
        <v>2628</v>
      </c>
      <c r="E173" s="25" t="s">
        <v>332</v>
      </c>
      <c r="F173" s="25" t="s">
        <v>13</v>
      </c>
      <c r="G173" s="27">
        <v>5756783.5254237289</v>
      </c>
      <c r="H173" s="27"/>
      <c r="I173" s="26" t="str">
        <f t="shared" ref="I173:I174" si="69">IF(B173="A","20bps or 2ticks",IF(B173="B","50bps or 3ticks",IF(B173="C","50bps or 3ticks",IF(B173="D","80bps or 4ticks","error"))))</f>
        <v>50bps or 3ticks</v>
      </c>
      <c r="J173" s="28">
        <f t="shared" ref="J173:J174" si="70">IF(B173="A",30000000,IF(B173="B",10000000,IF(B173="C",5000000,IF(B173="D",5000000,"error"))))</f>
        <v>5000000</v>
      </c>
      <c r="K173" s="29" t="str">
        <f t="shared" si="59"/>
        <v>Yes</v>
      </c>
      <c r="L173" s="26"/>
      <c r="M173" s="30">
        <f t="shared" si="62"/>
        <v>1</v>
      </c>
      <c r="N173" s="7">
        <f t="shared" si="56"/>
        <v>0.5</v>
      </c>
      <c r="O173" s="29" t="s">
        <v>187</v>
      </c>
      <c r="P173" s="1"/>
      <c r="Q173" s="1"/>
    </row>
    <row r="174" spans="1:17" s="31" customFormat="1" x14ac:dyDescent="0.25">
      <c r="A174" s="25"/>
      <c r="B174" s="26" t="s">
        <v>7</v>
      </c>
      <c r="C174" s="25" t="s">
        <v>331</v>
      </c>
      <c r="D174" s="26">
        <v>2629</v>
      </c>
      <c r="E174" s="25" t="s">
        <v>333</v>
      </c>
      <c r="F174" s="25" t="s">
        <v>13</v>
      </c>
      <c r="G174" s="27">
        <v>776092</v>
      </c>
      <c r="H174" s="27"/>
      <c r="I174" s="26" t="str">
        <f t="shared" si="69"/>
        <v>50bps or 3ticks</v>
      </c>
      <c r="J174" s="28">
        <f t="shared" si="70"/>
        <v>5000000</v>
      </c>
      <c r="K174" s="29" t="str">
        <f t="shared" si="59"/>
        <v>Yes</v>
      </c>
      <c r="L174" s="26"/>
      <c r="M174" s="30">
        <f t="shared" si="62"/>
        <v>1</v>
      </c>
      <c r="N174" s="7">
        <f t="shared" si="56"/>
        <v>0.5</v>
      </c>
      <c r="O174" s="29" t="s">
        <v>187</v>
      </c>
      <c r="P174" s="1"/>
      <c r="Q174" s="1"/>
    </row>
    <row r="175" spans="1:17" s="31" customFormat="1" ht="31.5" x14ac:dyDescent="0.25">
      <c r="A175" s="25"/>
      <c r="B175" s="26" t="s">
        <v>8</v>
      </c>
      <c r="C175" s="25" t="s">
        <v>551</v>
      </c>
      <c r="D175" s="26">
        <v>2254</v>
      </c>
      <c r="E175" s="25" t="s">
        <v>550</v>
      </c>
      <c r="F175" s="25" t="s">
        <v>403</v>
      </c>
      <c r="G175" s="27">
        <v>30521749.813559324</v>
      </c>
      <c r="H175" s="27"/>
      <c r="I175" s="26" t="str">
        <f>IF(B175="A","20bps or 2ticks",IF(B175="B","50bps or 3ticks",IF(B175="C","50bps or 3ticks",IF(B175="D","80bps or 4ticks","error"))))</f>
        <v>50bps or 3ticks</v>
      </c>
      <c r="J175" s="28">
        <f>IF(B175="A",30000000,IF(B175="B",10000000,IF(B175="C",5000000,IF(B175="D",5000000,"error"))))</f>
        <v>5000000</v>
      </c>
      <c r="K175" s="29" t="str">
        <f t="shared" si="59"/>
        <v>Yes</v>
      </c>
      <c r="L175" s="26"/>
      <c r="M175" s="30">
        <f t="shared" si="62"/>
        <v>1</v>
      </c>
      <c r="N175" s="7">
        <f t="shared" si="56"/>
        <v>0.5</v>
      </c>
      <c r="O175" s="29" t="s">
        <v>187</v>
      </c>
    </row>
    <row r="176" spans="1:17" x14ac:dyDescent="0.25">
      <c r="A176" s="4"/>
      <c r="B176" s="5" t="s">
        <v>7</v>
      </c>
      <c r="C176" s="4" t="s">
        <v>368</v>
      </c>
      <c r="D176" s="5">
        <v>1678</v>
      </c>
      <c r="E176" s="4" t="s">
        <v>76</v>
      </c>
      <c r="F176" s="4" t="s">
        <v>14</v>
      </c>
      <c r="G176" s="6">
        <v>807687041.08474576</v>
      </c>
      <c r="H176" s="6"/>
      <c r="I176" s="5" t="str">
        <f t="shared" si="38"/>
        <v>50bps or 3ticks</v>
      </c>
      <c r="J176" s="9">
        <f t="shared" si="39"/>
        <v>5000000</v>
      </c>
      <c r="K176" s="11" t="str">
        <f t="shared" si="59"/>
        <v/>
      </c>
      <c r="L176" s="5"/>
      <c r="M176" s="7">
        <f t="shared" si="62"/>
        <v>3</v>
      </c>
      <c r="N176" s="7">
        <f t="shared" si="56"/>
        <v>0.15</v>
      </c>
      <c r="O176" s="11" t="s">
        <v>187</v>
      </c>
    </row>
    <row r="177" spans="1:15" ht="31.5" x14ac:dyDescent="0.25">
      <c r="A177" s="4"/>
      <c r="B177" s="5" t="s">
        <v>7</v>
      </c>
      <c r="C177" s="4" t="s">
        <v>150</v>
      </c>
      <c r="D177" s="5">
        <v>1559</v>
      </c>
      <c r="E177" s="4" t="s">
        <v>77</v>
      </c>
      <c r="F177" s="4" t="s">
        <v>14</v>
      </c>
      <c r="G177" s="6">
        <v>1491633.9830508474</v>
      </c>
      <c r="H177" s="6"/>
      <c r="I177" s="5" t="str">
        <f t="shared" si="38"/>
        <v>50bps or 3ticks</v>
      </c>
      <c r="J177" s="9">
        <f t="shared" si="39"/>
        <v>5000000</v>
      </c>
      <c r="K177" s="11" t="str">
        <f t="shared" si="59"/>
        <v>Yes</v>
      </c>
      <c r="L177" s="5"/>
      <c r="M177" s="7">
        <f t="shared" si="62"/>
        <v>1</v>
      </c>
      <c r="N177" s="7">
        <f t="shared" si="56"/>
        <v>0.5</v>
      </c>
      <c r="O177" s="11" t="s">
        <v>187</v>
      </c>
    </row>
    <row r="178" spans="1:15" ht="31.5" x14ac:dyDescent="0.25">
      <c r="A178" s="4"/>
      <c r="B178" s="5" t="s">
        <v>7</v>
      </c>
      <c r="C178" s="4" t="s">
        <v>78</v>
      </c>
      <c r="D178" s="5">
        <v>1560</v>
      </c>
      <c r="E178" s="4" t="s">
        <v>79</v>
      </c>
      <c r="F178" s="4" t="s">
        <v>14</v>
      </c>
      <c r="G178" s="6">
        <v>2060192.3728813559</v>
      </c>
      <c r="H178" s="6"/>
      <c r="I178" s="5" t="str">
        <f t="shared" si="38"/>
        <v>50bps or 3ticks</v>
      </c>
      <c r="J178" s="9">
        <f t="shared" si="39"/>
        <v>5000000</v>
      </c>
      <c r="K178" s="11" t="str">
        <f t="shared" si="59"/>
        <v>Yes</v>
      </c>
      <c r="L178" s="5"/>
      <c r="M178" s="7">
        <f t="shared" si="62"/>
        <v>1</v>
      </c>
      <c r="N178" s="7">
        <f t="shared" si="56"/>
        <v>0.5</v>
      </c>
      <c r="O178" s="11" t="s">
        <v>187</v>
      </c>
    </row>
    <row r="179" spans="1:15" s="31" customFormat="1" ht="31.5" x14ac:dyDescent="0.25">
      <c r="A179" s="25"/>
      <c r="B179" s="26" t="s">
        <v>7</v>
      </c>
      <c r="C179" s="25" t="s">
        <v>432</v>
      </c>
      <c r="D179" s="26">
        <v>2859</v>
      </c>
      <c r="E179" s="25" t="s">
        <v>431</v>
      </c>
      <c r="F179" s="25" t="s">
        <v>14</v>
      </c>
      <c r="G179" s="27">
        <v>5953985.5084745763</v>
      </c>
      <c r="H179" s="27"/>
      <c r="I179" s="26" t="str">
        <f>IF(B179="A","20bps or 2ticks",IF(B179="B","50bps or 3ticks",IF(B179="C","50bps or 3ticks",IF(B179="D","80bps or 4ticks","error"))))</f>
        <v>50bps or 3ticks</v>
      </c>
      <c r="J179" s="28">
        <f>IF(B179="A",30000000,IF(B179="B",10000000,IF(B179="C",5000000,IF(B179="D",5000000,"error"))))</f>
        <v>5000000</v>
      </c>
      <c r="K179" s="29" t="str">
        <f t="shared" si="59"/>
        <v>Yes</v>
      </c>
      <c r="L179" s="26"/>
      <c r="M179" s="30">
        <f t="shared" si="62"/>
        <v>1</v>
      </c>
      <c r="N179" s="7">
        <f t="shared" si="56"/>
        <v>0.5</v>
      </c>
      <c r="O179" s="29" t="s">
        <v>11</v>
      </c>
    </row>
    <row r="180" spans="1:15" s="31" customFormat="1" ht="31.5" x14ac:dyDescent="0.25">
      <c r="A180" s="25"/>
      <c r="B180" s="26" t="s">
        <v>7</v>
      </c>
      <c r="C180" s="25" t="s">
        <v>433</v>
      </c>
      <c r="D180" s="26">
        <v>2860</v>
      </c>
      <c r="E180" s="25" t="s">
        <v>434</v>
      </c>
      <c r="F180" s="25" t="s">
        <v>14</v>
      </c>
      <c r="G180" s="27">
        <v>46974179.576271184</v>
      </c>
      <c r="H180" s="27"/>
      <c r="I180" s="26" t="str">
        <f>IF(B180="A","20bps or 2ticks",IF(B180="B","50bps or 3ticks",IF(B180="C","50bps or 3ticks",IF(B180="D","80bps or 4ticks","error"))))</f>
        <v>50bps or 3ticks</v>
      </c>
      <c r="J180" s="28">
        <f>IF(B180="A",30000000,IF(B180="B",10000000,IF(B180="C",5000000,IF(B180="D",5000000,"error"))))</f>
        <v>5000000</v>
      </c>
      <c r="K180" s="29" t="str">
        <f t="shared" si="59"/>
        <v>Yes</v>
      </c>
      <c r="L180" s="26"/>
      <c r="M180" s="30">
        <f t="shared" si="62"/>
        <v>1</v>
      </c>
      <c r="N180" s="7">
        <f t="shared" si="56"/>
        <v>0.5</v>
      </c>
      <c r="O180" s="29" t="s">
        <v>11</v>
      </c>
    </row>
    <row r="181" spans="1:15" s="31" customFormat="1" ht="31.5" x14ac:dyDescent="0.25">
      <c r="A181" s="25"/>
      <c r="B181" s="26" t="s">
        <v>7</v>
      </c>
      <c r="C181" s="25" t="s">
        <v>568</v>
      </c>
      <c r="D181" s="26">
        <v>2089</v>
      </c>
      <c r="E181" s="25" t="s">
        <v>569</v>
      </c>
      <c r="F181" s="25" t="s">
        <v>68</v>
      </c>
      <c r="G181" s="27">
        <v>20602626.016949151</v>
      </c>
      <c r="H181" s="27"/>
      <c r="I181" s="26" t="str">
        <f>IF(B181="A","20bps or 2ticks",IF(B181="B","50bps or 3ticks",IF(B181="C","50bps or 3ticks",IF(B181="D","80bps or 4ticks","error"))))</f>
        <v>50bps or 3ticks</v>
      </c>
      <c r="J181" s="28">
        <f>IF(B181="A",30000000,IF(B181="B",10000000,IF(B181="C",5000000,IF(B181="D",5000000,"error"))))</f>
        <v>5000000</v>
      </c>
      <c r="K181" s="29" t="str">
        <f t="shared" si="59"/>
        <v>Yes</v>
      </c>
      <c r="L181" s="26"/>
      <c r="M181" s="30">
        <f t="shared" si="62"/>
        <v>1</v>
      </c>
      <c r="N181" s="7">
        <f t="shared" si="56"/>
        <v>0.5</v>
      </c>
      <c r="O181" s="29" t="s">
        <v>187</v>
      </c>
    </row>
    <row r="182" spans="1:15" ht="31.5" x14ac:dyDescent="0.25">
      <c r="A182" s="4"/>
      <c r="B182" s="5" t="s">
        <v>7</v>
      </c>
      <c r="C182" s="4" t="s">
        <v>80</v>
      </c>
      <c r="D182" s="5">
        <v>1679</v>
      </c>
      <c r="E182" s="4" t="s">
        <v>151</v>
      </c>
      <c r="F182" s="4" t="s">
        <v>27</v>
      </c>
      <c r="G182" s="6">
        <v>15183332.203389831</v>
      </c>
      <c r="H182" s="6"/>
      <c r="I182" s="5" t="str">
        <f t="shared" ref="I182:I240" si="71">IF(B182="A","20bps or 2ticks",IF(B182="B","50bps or 3ticks",IF(B182="C","50bps or 3ticks",IF(B182="D","80bps or 4ticks","error"))))</f>
        <v>50bps or 3ticks</v>
      </c>
      <c r="J182" s="9">
        <f t="shared" ref="J182:J240" si="72">IF(B182="A",30000000,IF(B182="B",10000000,IF(B182="C",5000000,IF(B182="D",5000000,"error"))))</f>
        <v>5000000</v>
      </c>
      <c r="K182" s="11" t="str">
        <f t="shared" si="59"/>
        <v>Yes</v>
      </c>
      <c r="L182" s="5"/>
      <c r="M182" s="7">
        <f t="shared" si="62"/>
        <v>1</v>
      </c>
      <c r="N182" s="7">
        <f t="shared" si="56"/>
        <v>0.5</v>
      </c>
      <c r="O182" s="11" t="s">
        <v>187</v>
      </c>
    </row>
    <row r="183" spans="1:15" ht="31.5" x14ac:dyDescent="0.25">
      <c r="A183" s="4"/>
      <c r="B183" s="5" t="s">
        <v>7</v>
      </c>
      <c r="C183" s="4" t="s">
        <v>80</v>
      </c>
      <c r="D183" s="5">
        <v>1546</v>
      </c>
      <c r="E183" s="4" t="s">
        <v>405</v>
      </c>
      <c r="F183" s="4" t="s">
        <v>14</v>
      </c>
      <c r="G183" s="6">
        <v>164822045.59322035</v>
      </c>
      <c r="H183" s="6"/>
      <c r="I183" s="5" t="str">
        <f t="shared" si="71"/>
        <v>50bps or 3ticks</v>
      </c>
      <c r="J183" s="9">
        <f t="shared" si="72"/>
        <v>5000000</v>
      </c>
      <c r="K183" s="11" t="str">
        <f t="shared" si="59"/>
        <v/>
      </c>
      <c r="L183" s="5"/>
      <c r="M183" s="7">
        <f t="shared" si="62"/>
        <v>2</v>
      </c>
      <c r="N183" s="7">
        <f t="shared" si="56"/>
        <v>0.25</v>
      </c>
      <c r="O183" s="11" t="s">
        <v>187</v>
      </c>
    </row>
    <row r="184" spans="1:15" s="31" customFormat="1" ht="31.5" x14ac:dyDescent="0.25">
      <c r="A184" s="25"/>
      <c r="B184" s="26" t="s">
        <v>7</v>
      </c>
      <c r="C184" s="25" t="s">
        <v>396</v>
      </c>
      <c r="D184" s="26">
        <v>2846</v>
      </c>
      <c r="E184" s="25" t="s">
        <v>395</v>
      </c>
      <c r="F184" s="25" t="s">
        <v>14</v>
      </c>
      <c r="G184" s="27">
        <v>49388442.457627118</v>
      </c>
      <c r="H184" s="27"/>
      <c r="I184" s="26" t="str">
        <f t="shared" ref="I184" si="73">IF(B184="A","20bps or 2ticks",IF(B184="B","50bps or 3ticks",IF(B184="C","50bps or 3ticks",IF(B184="D","80bps or 4ticks","error"))))</f>
        <v>50bps or 3ticks</v>
      </c>
      <c r="J184" s="28">
        <f t="shared" ref="J184" si="74">IF(B184="A",30000000,IF(B184="B",10000000,IF(B184="C",5000000,IF(B184="D",5000000,"error"))))</f>
        <v>5000000</v>
      </c>
      <c r="K184" s="29" t="str">
        <f t="shared" si="59"/>
        <v>Yes</v>
      </c>
      <c r="L184" s="26"/>
      <c r="M184" s="30">
        <f t="shared" si="62"/>
        <v>1</v>
      </c>
      <c r="N184" s="7">
        <f t="shared" si="56"/>
        <v>0.5</v>
      </c>
      <c r="O184" s="29" t="s">
        <v>11</v>
      </c>
    </row>
    <row r="185" spans="1:15" s="31" customFormat="1" ht="47.25" x14ac:dyDescent="0.25">
      <c r="A185" s="25"/>
      <c r="B185" s="26" t="s">
        <v>7</v>
      </c>
      <c r="C185" s="25" t="s">
        <v>295</v>
      </c>
      <c r="D185" s="26">
        <v>2562</v>
      </c>
      <c r="E185" s="25" t="s">
        <v>294</v>
      </c>
      <c r="F185" s="25" t="s">
        <v>15</v>
      </c>
      <c r="G185" s="27">
        <v>128319278.98305085</v>
      </c>
      <c r="H185" s="27"/>
      <c r="I185" s="26" t="str">
        <f>IF(B185="A","20bps or 2ticks",IF(B185="B","50bps or 3ticks",IF(B185="C","50bps or 3ticks",IF(B185="D","80bps or 4ticks","error"))))</f>
        <v>50bps or 3ticks</v>
      </c>
      <c r="J185" s="28">
        <f>IF(B185="A",30000000,IF(B185="B",10000000,IF(B185="C",5000000,IF(B185="D",5000000,"error"))))</f>
        <v>5000000</v>
      </c>
      <c r="K185" s="29" t="str">
        <f t="shared" ref="K185:K216" si="75">IF(AND(B185&lt;&gt;"A",M185=1)=TRUE,"Yes","")</f>
        <v/>
      </c>
      <c r="L185" s="26"/>
      <c r="M185" s="30">
        <f t="shared" si="62"/>
        <v>2</v>
      </c>
      <c r="N185" s="7">
        <f t="shared" si="56"/>
        <v>0.25</v>
      </c>
      <c r="O185" s="29" t="s">
        <v>187</v>
      </c>
    </row>
    <row r="186" spans="1:15" s="31" customFormat="1" ht="31.5" x14ac:dyDescent="0.25">
      <c r="A186" s="25"/>
      <c r="B186" s="26" t="s">
        <v>8</v>
      </c>
      <c r="C186" s="25" t="s">
        <v>449</v>
      </c>
      <c r="D186" s="26">
        <v>2235</v>
      </c>
      <c r="E186" s="25" t="s">
        <v>448</v>
      </c>
      <c r="F186" s="25" t="s">
        <v>15</v>
      </c>
      <c r="G186" s="27">
        <v>2823830.5932203392</v>
      </c>
      <c r="H186" s="27"/>
      <c r="I186" s="26" t="str">
        <f>IF(B186="A","20bps or 2ticks",IF(B186="B","50bps or 3ticks",IF(B186="C","50bps or 3ticks",IF(B186="D","80bps or 4ticks","error"))))</f>
        <v>50bps or 3ticks</v>
      </c>
      <c r="J186" s="28">
        <f>IF(B186="A",30000000,IF(B186="B",10000000,IF(B186="C",5000000,IF(B186="D",5000000,"error"))))</f>
        <v>5000000</v>
      </c>
      <c r="K186" s="29" t="str">
        <f t="shared" si="75"/>
        <v>Yes</v>
      </c>
      <c r="L186" s="26"/>
      <c r="M186" s="30">
        <f t="shared" si="62"/>
        <v>1</v>
      </c>
      <c r="N186" s="7">
        <f t="shared" si="56"/>
        <v>0.5</v>
      </c>
      <c r="O186" s="29" t="s">
        <v>187</v>
      </c>
    </row>
    <row r="187" spans="1:15" s="31" customFormat="1" ht="31.5" x14ac:dyDescent="0.25">
      <c r="A187" s="25"/>
      <c r="B187" s="26" t="s">
        <v>8</v>
      </c>
      <c r="C187" s="25" t="s">
        <v>503</v>
      </c>
      <c r="D187" s="26">
        <v>2241</v>
      </c>
      <c r="E187" s="25" t="s">
        <v>502</v>
      </c>
      <c r="F187" s="25" t="s">
        <v>581</v>
      </c>
      <c r="G187" s="27">
        <v>29851960.355932202</v>
      </c>
      <c r="H187" s="27"/>
      <c r="I187" s="26" t="str">
        <f>IF(B187="A","20bps or 2ticks",IF(B187="B","50bps or 3ticks",IF(B187="C","50bps or 3ticks",IF(B187="D","80bps or 4ticks","error"))))</f>
        <v>50bps or 3ticks</v>
      </c>
      <c r="J187" s="28">
        <f>IF(B187="A",30000000,IF(B187="B",10000000,IF(B187="C",5000000,IF(B187="D",5000000,"error"))))</f>
        <v>5000000</v>
      </c>
      <c r="K187" s="29" t="str">
        <f t="shared" si="75"/>
        <v>Yes</v>
      </c>
      <c r="L187" s="26"/>
      <c r="M187" s="30">
        <f t="shared" ref="M187:M218" si="76">IF(ISNUMBER(G187)=TRUE,IF(G187&lt;100000000,1,IF(G187&lt;500000000,2,IF(G187&lt;1000000000,3,IF(G187&lt;5000000000,4,5)))),1)</f>
        <v>1</v>
      </c>
      <c r="N187" s="7">
        <f t="shared" si="56"/>
        <v>0.5</v>
      </c>
      <c r="O187" s="29" t="s">
        <v>187</v>
      </c>
    </row>
    <row r="188" spans="1:15" s="31" customFormat="1" ht="31.5" x14ac:dyDescent="0.25">
      <c r="A188" s="25"/>
      <c r="B188" s="26" t="s">
        <v>8</v>
      </c>
      <c r="C188" s="25" t="s">
        <v>504</v>
      </c>
      <c r="D188" s="26">
        <v>2242</v>
      </c>
      <c r="E188" s="25" t="s">
        <v>505</v>
      </c>
      <c r="F188" s="25" t="s">
        <v>581</v>
      </c>
      <c r="G188" s="27">
        <v>3782016.6101694917</v>
      </c>
      <c r="H188" s="27"/>
      <c r="I188" s="26" t="str">
        <f>IF(B188="A","20bps or 2ticks",IF(B188="B","50bps or 3ticks",IF(B188="C","50bps or 3ticks",IF(B188="D","80bps or 4ticks","error"))))</f>
        <v>50bps or 3ticks</v>
      </c>
      <c r="J188" s="28">
        <f>IF(B188="A",30000000,IF(B188="B",10000000,IF(B188="C",5000000,IF(B188="D",5000000,"error"))))</f>
        <v>5000000</v>
      </c>
      <c r="K188" s="29" t="str">
        <f t="shared" si="75"/>
        <v>Yes</v>
      </c>
      <c r="L188" s="26"/>
      <c r="M188" s="30">
        <f t="shared" si="76"/>
        <v>1</v>
      </c>
      <c r="N188" s="7">
        <f t="shared" si="56"/>
        <v>0.5</v>
      </c>
      <c r="O188" s="29" t="s">
        <v>187</v>
      </c>
    </row>
    <row r="189" spans="1:15" s="31" customFormat="1" ht="47.25" x14ac:dyDescent="0.25">
      <c r="A189" s="25"/>
      <c r="B189" s="26" t="s">
        <v>7</v>
      </c>
      <c r="C189" s="25" t="s">
        <v>567</v>
      </c>
      <c r="D189" s="26">
        <v>2088</v>
      </c>
      <c r="E189" s="25" t="s">
        <v>566</v>
      </c>
      <c r="F189" s="25" t="s">
        <v>68</v>
      </c>
      <c r="G189" s="27">
        <v>1867042.7966101696</v>
      </c>
      <c r="H189" s="27"/>
      <c r="I189" s="26" t="str">
        <f>IF(B189="A","20bps or 2ticks",IF(B189="B","50bps or 3ticks",IF(B189="C","50bps or 3ticks",IF(B189="D","80bps or 4ticks","error"))))</f>
        <v>50bps or 3ticks</v>
      </c>
      <c r="J189" s="28">
        <f>IF(B189="A",30000000,IF(B189="B",10000000,IF(B189="C",5000000,IF(B189="D",5000000,"error"))))</f>
        <v>5000000</v>
      </c>
      <c r="K189" s="29" t="str">
        <f t="shared" si="75"/>
        <v>Yes</v>
      </c>
      <c r="L189" s="26"/>
      <c r="M189" s="30">
        <f t="shared" si="76"/>
        <v>1</v>
      </c>
      <c r="N189" s="7">
        <f t="shared" si="56"/>
        <v>0.5</v>
      </c>
      <c r="O189" s="29" t="s">
        <v>187</v>
      </c>
    </row>
    <row r="190" spans="1:15" x14ac:dyDescent="0.25">
      <c r="A190" s="4"/>
      <c r="B190" s="5" t="s">
        <v>7</v>
      </c>
      <c r="C190" s="4" t="s">
        <v>81</v>
      </c>
      <c r="D190" s="5">
        <v>1547</v>
      </c>
      <c r="E190" s="4" t="s">
        <v>152</v>
      </c>
      <c r="F190" s="4" t="s">
        <v>228</v>
      </c>
      <c r="G190" s="6">
        <v>599975547.96610165</v>
      </c>
      <c r="H190" s="6"/>
      <c r="I190" s="5" t="str">
        <f t="shared" si="71"/>
        <v>50bps or 3ticks</v>
      </c>
      <c r="J190" s="9">
        <f t="shared" si="72"/>
        <v>5000000</v>
      </c>
      <c r="K190" s="11" t="str">
        <f t="shared" si="75"/>
        <v/>
      </c>
      <c r="L190" s="5"/>
      <c r="M190" s="7">
        <f t="shared" si="76"/>
        <v>3</v>
      </c>
      <c r="N190" s="7">
        <f t="shared" si="56"/>
        <v>0.15</v>
      </c>
      <c r="O190" s="11" t="s">
        <v>187</v>
      </c>
    </row>
    <row r="191" spans="1:15" s="18" customFormat="1" ht="31.5" x14ac:dyDescent="0.25">
      <c r="A191" s="4"/>
      <c r="B191" s="5" t="s">
        <v>7</v>
      </c>
      <c r="C191" s="4" t="s">
        <v>81</v>
      </c>
      <c r="D191" s="5">
        <v>1557</v>
      </c>
      <c r="E191" s="4" t="s">
        <v>82</v>
      </c>
      <c r="F191" s="4" t="s">
        <v>83</v>
      </c>
      <c r="G191" s="6">
        <v>287975361.86440676</v>
      </c>
      <c r="H191" s="6"/>
      <c r="I191" s="5" t="str">
        <f t="shared" si="71"/>
        <v>50bps or 3ticks</v>
      </c>
      <c r="J191" s="9">
        <f t="shared" si="72"/>
        <v>5000000</v>
      </c>
      <c r="K191" s="11" t="str">
        <f t="shared" si="75"/>
        <v/>
      </c>
      <c r="L191" s="5"/>
      <c r="M191" s="7">
        <f t="shared" si="76"/>
        <v>2</v>
      </c>
      <c r="N191" s="7">
        <f t="shared" si="56"/>
        <v>0.25</v>
      </c>
      <c r="O191" s="11" t="s">
        <v>187</v>
      </c>
    </row>
    <row r="192" spans="1:15" s="31" customFormat="1" ht="31.5" x14ac:dyDescent="0.25">
      <c r="A192" s="25"/>
      <c r="B192" s="26" t="s">
        <v>7</v>
      </c>
      <c r="C192" s="25" t="s">
        <v>81</v>
      </c>
      <c r="D192" s="26">
        <v>2558</v>
      </c>
      <c r="E192" s="25" t="s">
        <v>287</v>
      </c>
      <c r="F192" s="25" t="s">
        <v>581</v>
      </c>
      <c r="G192" s="27">
        <v>903492514.06779659</v>
      </c>
      <c r="H192" s="27"/>
      <c r="I192" s="26" t="str">
        <f t="shared" si="71"/>
        <v>50bps or 3ticks</v>
      </c>
      <c r="J192" s="28">
        <f t="shared" si="72"/>
        <v>5000000</v>
      </c>
      <c r="K192" s="29" t="str">
        <f t="shared" si="75"/>
        <v/>
      </c>
      <c r="L192" s="26"/>
      <c r="M192" s="30">
        <f t="shared" si="76"/>
        <v>3</v>
      </c>
      <c r="N192" s="7">
        <f t="shared" si="56"/>
        <v>0.15</v>
      </c>
      <c r="O192" s="29" t="s">
        <v>286</v>
      </c>
    </row>
    <row r="193" spans="1:15" s="31" customFormat="1" x14ac:dyDescent="0.25">
      <c r="A193" s="25"/>
      <c r="B193" s="26" t="s">
        <v>7</v>
      </c>
      <c r="C193" s="25" t="s">
        <v>81</v>
      </c>
      <c r="D193" s="26">
        <v>2563</v>
      </c>
      <c r="E193" s="25" t="s">
        <v>296</v>
      </c>
      <c r="F193" s="25" t="s">
        <v>384</v>
      </c>
      <c r="G193" s="27">
        <v>514619797.27118641</v>
      </c>
      <c r="H193" s="27"/>
      <c r="I193" s="26" t="str">
        <f t="shared" si="71"/>
        <v>50bps or 3ticks</v>
      </c>
      <c r="J193" s="28">
        <f t="shared" si="72"/>
        <v>5000000</v>
      </c>
      <c r="K193" s="29" t="str">
        <f t="shared" si="75"/>
        <v/>
      </c>
      <c r="L193" s="26"/>
      <c r="M193" s="30">
        <f t="shared" si="76"/>
        <v>3</v>
      </c>
      <c r="N193" s="7">
        <f t="shared" si="56"/>
        <v>0.15</v>
      </c>
      <c r="O193" s="29" t="s">
        <v>187</v>
      </c>
    </row>
    <row r="194" spans="1:15" s="31" customFormat="1" ht="31.5" x14ac:dyDescent="0.25">
      <c r="A194" s="25"/>
      <c r="B194" s="26" t="s">
        <v>7</v>
      </c>
      <c r="C194" s="25" t="s">
        <v>81</v>
      </c>
      <c r="D194" s="26">
        <v>2633</v>
      </c>
      <c r="E194" s="25" t="s">
        <v>342</v>
      </c>
      <c r="F194" s="25" t="s">
        <v>14</v>
      </c>
      <c r="G194" s="27">
        <v>168269266.28813559</v>
      </c>
      <c r="H194" s="27"/>
      <c r="I194" s="26" t="str">
        <f t="shared" ref="I194" si="77">IF(B194="A","20bps or 2ticks",IF(B194="B","50bps or 3ticks",IF(B194="C","50bps or 3ticks",IF(B194="D","80bps or 4ticks","error"))))</f>
        <v>50bps or 3ticks</v>
      </c>
      <c r="J194" s="28">
        <f t="shared" ref="J194" si="78">IF(B194="A",30000000,IF(B194="B",10000000,IF(B194="C",5000000,IF(B194="D",5000000,"error"))))</f>
        <v>5000000</v>
      </c>
      <c r="K194" s="29" t="str">
        <f t="shared" si="75"/>
        <v/>
      </c>
      <c r="L194" s="26"/>
      <c r="M194" s="30">
        <f t="shared" si="76"/>
        <v>2</v>
      </c>
      <c r="N194" s="7">
        <f t="shared" si="56"/>
        <v>0.25</v>
      </c>
      <c r="O194" s="29" t="s">
        <v>187</v>
      </c>
    </row>
    <row r="195" spans="1:15" s="31" customFormat="1" x14ac:dyDescent="0.25">
      <c r="A195" s="13"/>
      <c r="B195" s="12" t="s">
        <v>7</v>
      </c>
      <c r="C195" s="13" t="s">
        <v>192</v>
      </c>
      <c r="D195" s="12">
        <v>1655</v>
      </c>
      <c r="E195" s="13" t="s">
        <v>193</v>
      </c>
      <c r="F195" s="13" t="s">
        <v>19</v>
      </c>
      <c r="G195" s="14">
        <v>1099743865.7966101</v>
      </c>
      <c r="H195" s="14"/>
      <c r="I195" s="12" t="str">
        <f>IF(B195="A","20bps or 2ticks",IF(B195="B","50bps or 3ticks",IF(B195="C","50bps or 3ticks",IF(B195="D","80bps or 4ticks","error"))))</f>
        <v>50bps or 3ticks</v>
      </c>
      <c r="J195" s="15">
        <f>IF(B195="A",30000000,IF(B195="B",10000000,IF(B195="C",5000000,IF(B195="D",5000000,"error"))))</f>
        <v>5000000</v>
      </c>
      <c r="K195" s="16" t="str">
        <f t="shared" si="75"/>
        <v/>
      </c>
      <c r="L195" s="12"/>
      <c r="M195" s="17">
        <f t="shared" si="76"/>
        <v>4</v>
      </c>
      <c r="N195" s="7">
        <f t="shared" ref="N195:N258" si="79">IF(M195=1,0.5,IF(M195=2,0.25,IF(M195=3,0.15,IF(M195=4,0.1,IF(M195=5,0,"error")))))</f>
        <v>0.1</v>
      </c>
      <c r="O195" s="16" t="s">
        <v>187</v>
      </c>
    </row>
    <row r="196" spans="1:15" ht="31.5" x14ac:dyDescent="0.25">
      <c r="A196" s="25"/>
      <c r="B196" s="26" t="s">
        <v>7</v>
      </c>
      <c r="C196" s="25" t="s">
        <v>230</v>
      </c>
      <c r="D196" s="26">
        <v>2521</v>
      </c>
      <c r="E196" s="25" t="s">
        <v>227</v>
      </c>
      <c r="F196" s="25" t="s">
        <v>229</v>
      </c>
      <c r="G196" s="27">
        <v>214260272.37288135</v>
      </c>
      <c r="H196" s="27"/>
      <c r="I196" s="26" t="str">
        <f t="shared" ref="I196" si="80">IF(B196="A","20bps or 2ticks",IF(B196="B","50bps or 3ticks",IF(B196="C","50bps or 3ticks",IF(B196="D","80bps or 4ticks","error"))))</f>
        <v>50bps or 3ticks</v>
      </c>
      <c r="J196" s="28">
        <f t="shared" ref="J196" si="81">IF(B196="A",30000000,IF(B196="B",10000000,IF(B196="C",5000000,IF(B196="D",5000000,"error"))))</f>
        <v>5000000</v>
      </c>
      <c r="K196" s="29" t="str">
        <f t="shared" si="75"/>
        <v/>
      </c>
      <c r="L196" s="26"/>
      <c r="M196" s="30">
        <f t="shared" si="76"/>
        <v>2</v>
      </c>
      <c r="N196" s="7">
        <f t="shared" si="79"/>
        <v>0.25</v>
      </c>
      <c r="O196" s="29" t="s">
        <v>187</v>
      </c>
    </row>
    <row r="197" spans="1:15" s="31" customFormat="1" ht="31.5" x14ac:dyDescent="0.25">
      <c r="A197" s="25"/>
      <c r="B197" s="26" t="s">
        <v>7</v>
      </c>
      <c r="C197" s="25" t="s">
        <v>230</v>
      </c>
      <c r="D197" s="26">
        <v>2630</v>
      </c>
      <c r="E197" s="25" t="s">
        <v>336</v>
      </c>
      <c r="F197" s="25" t="s">
        <v>581</v>
      </c>
      <c r="G197" s="27">
        <v>195919137.03389829</v>
      </c>
      <c r="H197" s="27"/>
      <c r="I197" s="26" t="str">
        <f t="shared" ref="I197" si="82">IF(B197="A","20bps or 2ticks",IF(B197="B","50bps or 3ticks",IF(B197="C","50bps or 3ticks",IF(B197="D","80bps or 4ticks","error"))))</f>
        <v>50bps or 3ticks</v>
      </c>
      <c r="J197" s="28">
        <f t="shared" ref="J197" si="83">IF(B197="A",30000000,IF(B197="B",10000000,IF(B197="C",5000000,IF(B197="D",5000000,"error"))))</f>
        <v>5000000</v>
      </c>
      <c r="K197" s="29" t="str">
        <f t="shared" si="75"/>
        <v/>
      </c>
      <c r="L197" s="26"/>
      <c r="M197" s="30">
        <f t="shared" si="76"/>
        <v>2</v>
      </c>
      <c r="N197" s="7">
        <f t="shared" si="79"/>
        <v>0.25</v>
      </c>
      <c r="O197" s="29" t="s">
        <v>187</v>
      </c>
    </row>
    <row r="198" spans="1:15" s="31" customFormat="1" ht="31.5" x14ac:dyDescent="0.25">
      <c r="A198" s="25"/>
      <c r="B198" s="26" t="s">
        <v>7</v>
      </c>
      <c r="C198" s="25" t="s">
        <v>533</v>
      </c>
      <c r="D198" s="26">
        <v>2247</v>
      </c>
      <c r="E198" s="25" t="s">
        <v>536</v>
      </c>
      <c r="F198" s="25" t="s">
        <v>13</v>
      </c>
      <c r="G198" s="27">
        <v>187888470.84745762</v>
      </c>
      <c r="H198" s="27"/>
      <c r="I198" s="26" t="str">
        <f t="shared" ref="I198:I200" si="84">IF(B198="A","20bps or 2ticks",IF(B198="B","50bps or 3ticks",IF(B198="C","50bps or 3ticks",IF(B198="D","80bps or 4ticks","error"))))</f>
        <v>50bps or 3ticks</v>
      </c>
      <c r="J198" s="28">
        <f t="shared" ref="J198:J200" si="85">IF(B198="A",30000000,IF(B198="B",10000000,IF(B198="C",5000000,IF(B198="D",5000000,"error"))))</f>
        <v>5000000</v>
      </c>
      <c r="K198" s="29" t="str">
        <f t="shared" si="75"/>
        <v/>
      </c>
      <c r="L198" s="26"/>
      <c r="M198" s="30">
        <f t="shared" si="76"/>
        <v>2</v>
      </c>
      <c r="N198" s="7">
        <f t="shared" si="79"/>
        <v>0.25</v>
      </c>
      <c r="O198" s="29" t="s">
        <v>11</v>
      </c>
    </row>
    <row r="199" spans="1:15" s="31" customFormat="1" ht="31.5" x14ac:dyDescent="0.25">
      <c r="A199" s="25"/>
      <c r="B199" s="26" t="s">
        <v>7</v>
      </c>
      <c r="C199" s="25" t="s">
        <v>534</v>
      </c>
      <c r="D199" s="26">
        <v>2248</v>
      </c>
      <c r="E199" s="25" t="s">
        <v>535</v>
      </c>
      <c r="F199" s="25" t="s">
        <v>13</v>
      </c>
      <c r="G199" s="27">
        <v>53876512.711864404</v>
      </c>
      <c r="H199" s="27"/>
      <c r="I199" s="26" t="str">
        <f t="shared" si="84"/>
        <v>50bps or 3ticks</v>
      </c>
      <c r="J199" s="28">
        <f t="shared" si="85"/>
        <v>5000000</v>
      </c>
      <c r="K199" s="29" t="str">
        <f t="shared" si="75"/>
        <v>Yes</v>
      </c>
      <c r="L199" s="26"/>
      <c r="M199" s="30">
        <f t="shared" si="76"/>
        <v>1</v>
      </c>
      <c r="N199" s="7">
        <f t="shared" si="79"/>
        <v>0.5</v>
      </c>
      <c r="O199" s="29" t="s">
        <v>11</v>
      </c>
    </row>
    <row r="200" spans="1:15" s="31" customFormat="1" ht="31.5" x14ac:dyDescent="0.25">
      <c r="A200" s="25"/>
      <c r="B200" s="26" t="s">
        <v>7</v>
      </c>
      <c r="C200" s="25" t="s">
        <v>562</v>
      </c>
      <c r="D200" s="26">
        <v>2086</v>
      </c>
      <c r="E200" s="25" t="s">
        <v>561</v>
      </c>
      <c r="F200" s="25" t="s">
        <v>68</v>
      </c>
      <c r="G200" s="27">
        <v>3888495.0847457629</v>
      </c>
      <c r="H200" s="27"/>
      <c r="I200" s="26" t="str">
        <f t="shared" si="84"/>
        <v>50bps or 3ticks</v>
      </c>
      <c r="J200" s="28">
        <f t="shared" si="85"/>
        <v>5000000</v>
      </c>
      <c r="K200" s="29" t="str">
        <f t="shared" si="75"/>
        <v>Yes</v>
      </c>
      <c r="L200" s="26"/>
      <c r="M200" s="30">
        <f t="shared" si="76"/>
        <v>1</v>
      </c>
      <c r="N200" s="7">
        <f t="shared" si="79"/>
        <v>0.5</v>
      </c>
      <c r="O200" s="29" t="s">
        <v>11</v>
      </c>
    </row>
    <row r="201" spans="1:15" s="31" customFormat="1" ht="31.5" x14ac:dyDescent="0.25">
      <c r="A201" s="25"/>
      <c r="B201" s="26" t="s">
        <v>7</v>
      </c>
      <c r="C201" s="25" t="s">
        <v>563</v>
      </c>
      <c r="D201" s="26">
        <v>2634</v>
      </c>
      <c r="E201" s="25" t="s">
        <v>343</v>
      </c>
      <c r="F201" s="25" t="s">
        <v>14</v>
      </c>
      <c r="G201" s="27">
        <v>188517578.72881356</v>
      </c>
      <c r="H201" s="27"/>
      <c r="I201" s="26" t="str">
        <f t="shared" ref="I201:I202" si="86">IF(B201="A","20bps or 2ticks",IF(B201="B","50bps or 3ticks",IF(B201="C","50bps or 3ticks",IF(B201="D","80bps or 4ticks","error"))))</f>
        <v>50bps or 3ticks</v>
      </c>
      <c r="J201" s="28">
        <f t="shared" ref="J201:J202" si="87">IF(B201="A",30000000,IF(B201="B",10000000,IF(B201="C",5000000,IF(B201="D",5000000,"error"))))</f>
        <v>5000000</v>
      </c>
      <c r="K201" s="29" t="str">
        <f t="shared" si="75"/>
        <v/>
      </c>
      <c r="L201" s="26"/>
      <c r="M201" s="30">
        <f t="shared" si="76"/>
        <v>2</v>
      </c>
      <c r="N201" s="7">
        <f t="shared" si="79"/>
        <v>0.25</v>
      </c>
      <c r="O201" s="29" t="s">
        <v>187</v>
      </c>
    </row>
    <row r="202" spans="1:15" s="31" customFormat="1" ht="31.5" x14ac:dyDescent="0.25">
      <c r="A202" s="25"/>
      <c r="B202" s="26" t="s">
        <v>7</v>
      </c>
      <c r="C202" s="25" t="s">
        <v>345</v>
      </c>
      <c r="D202" s="26">
        <v>2635</v>
      </c>
      <c r="E202" s="25" t="s">
        <v>344</v>
      </c>
      <c r="F202" s="25" t="s">
        <v>14</v>
      </c>
      <c r="G202" s="27">
        <v>2810589.8305084747</v>
      </c>
      <c r="H202" s="27"/>
      <c r="I202" s="26" t="str">
        <f t="shared" si="86"/>
        <v>50bps or 3ticks</v>
      </c>
      <c r="J202" s="28">
        <f t="shared" si="87"/>
        <v>5000000</v>
      </c>
      <c r="K202" s="29" t="str">
        <f t="shared" si="75"/>
        <v>Yes</v>
      </c>
      <c r="L202" s="26"/>
      <c r="M202" s="30">
        <f t="shared" si="76"/>
        <v>1</v>
      </c>
      <c r="N202" s="7">
        <f t="shared" si="79"/>
        <v>0.5</v>
      </c>
      <c r="O202" s="29" t="s">
        <v>187</v>
      </c>
    </row>
    <row r="203" spans="1:15" s="31" customFormat="1" ht="31.5" x14ac:dyDescent="0.25">
      <c r="A203" s="25"/>
      <c r="B203" s="26" t="s">
        <v>7</v>
      </c>
      <c r="C203" s="25" t="s">
        <v>446</v>
      </c>
      <c r="D203" s="26">
        <v>2868</v>
      </c>
      <c r="E203" s="25" t="s">
        <v>445</v>
      </c>
      <c r="F203" s="25" t="s">
        <v>403</v>
      </c>
      <c r="G203" s="27">
        <v>22784897.644067798</v>
      </c>
      <c r="H203" s="27"/>
      <c r="I203" s="26" t="str">
        <f>IF(B203="A","20bps or 2ticks",IF(B203="B","50bps or 3ticks",IF(B203="C","50bps or 3ticks",IF(B203="D","80bps or 4ticks","error"))))</f>
        <v>50bps or 3ticks</v>
      </c>
      <c r="J203" s="28">
        <f>IF(B203="A",30000000,IF(B203="B",10000000,IF(B203="C",5000000,IF(B203="D",5000000,"error"))))</f>
        <v>5000000</v>
      </c>
      <c r="K203" s="29" t="str">
        <f t="shared" si="75"/>
        <v>Yes</v>
      </c>
      <c r="L203" s="26"/>
      <c r="M203" s="30">
        <f t="shared" si="76"/>
        <v>1</v>
      </c>
      <c r="N203" s="7">
        <f t="shared" si="79"/>
        <v>0.5</v>
      </c>
      <c r="O203" s="29" t="s">
        <v>11</v>
      </c>
    </row>
    <row r="204" spans="1:15" s="31" customFormat="1" ht="47.25" x14ac:dyDescent="0.25">
      <c r="A204" s="25"/>
      <c r="B204" s="26" t="s">
        <v>7</v>
      </c>
      <c r="C204" s="25" t="s">
        <v>582</v>
      </c>
      <c r="D204" s="26">
        <v>2095</v>
      </c>
      <c r="E204" s="25" t="s">
        <v>583</v>
      </c>
      <c r="F204" s="25" t="s">
        <v>299</v>
      </c>
      <c r="G204" s="27">
        <v>10058164.983050847</v>
      </c>
      <c r="H204" s="27"/>
      <c r="I204" s="26" t="str">
        <f>IF(B204="A","20bps or 2ticks",IF(B204="B","50bps or 3ticks",IF(B204="C","50bps or 3ticks",IF(B204="D","80bps or 4ticks","error"))))</f>
        <v>50bps or 3ticks</v>
      </c>
      <c r="J204" s="28">
        <f>IF(B204="A",30000000,IF(B204="B",10000000,IF(B204="C",5000000,IF(B204="D",5000000,"error"))))</f>
        <v>5000000</v>
      </c>
      <c r="K204" s="29" t="str">
        <f t="shared" si="75"/>
        <v>Yes</v>
      </c>
      <c r="L204" s="26"/>
      <c r="M204" s="30">
        <f t="shared" si="76"/>
        <v>1</v>
      </c>
      <c r="N204" s="7">
        <f t="shared" si="79"/>
        <v>0.5</v>
      </c>
      <c r="O204" s="29" t="s">
        <v>11</v>
      </c>
    </row>
    <row r="205" spans="1:15" s="31" customFormat="1" ht="31.5" x14ac:dyDescent="0.25">
      <c r="A205" s="25"/>
      <c r="B205" s="26" t="s">
        <v>7</v>
      </c>
      <c r="C205" s="25" t="s">
        <v>451</v>
      </c>
      <c r="D205" s="26">
        <v>2236</v>
      </c>
      <c r="E205" s="25" t="s">
        <v>450</v>
      </c>
      <c r="F205" s="25" t="s">
        <v>403</v>
      </c>
      <c r="G205" s="27">
        <v>32306761.881355934</v>
      </c>
      <c r="H205" s="27"/>
      <c r="I205" s="26" t="str">
        <f>IF(B205="A","20bps or 2ticks",IF(B205="B","50bps or 3ticks",IF(B205="C","50bps or 3ticks",IF(B205="D","80bps or 4ticks","error"))))</f>
        <v>50bps or 3ticks</v>
      </c>
      <c r="J205" s="28">
        <f>IF(B205="A",30000000,IF(B205="B",10000000,IF(B205="C",5000000,IF(B205="D",5000000,"error"))))</f>
        <v>5000000</v>
      </c>
      <c r="K205" s="29" t="str">
        <f t="shared" si="75"/>
        <v>Yes</v>
      </c>
      <c r="L205" s="26"/>
      <c r="M205" s="30">
        <f t="shared" si="76"/>
        <v>1</v>
      </c>
      <c r="N205" s="7">
        <f t="shared" si="79"/>
        <v>0.5</v>
      </c>
      <c r="O205" s="29" t="s">
        <v>187</v>
      </c>
    </row>
    <row r="206" spans="1:15" s="31" customFormat="1" ht="47.25" x14ac:dyDescent="0.25">
      <c r="A206" s="25"/>
      <c r="B206" s="26" t="s">
        <v>7</v>
      </c>
      <c r="C206" s="25" t="s">
        <v>436</v>
      </c>
      <c r="D206" s="26">
        <v>2863</v>
      </c>
      <c r="E206" s="25" t="s">
        <v>435</v>
      </c>
      <c r="F206" s="25" t="s">
        <v>14</v>
      </c>
      <c r="G206" s="27">
        <v>143956.69491525425</v>
      </c>
      <c r="H206" s="27"/>
      <c r="I206" s="26" t="str">
        <f>IF(B206="A","20bps or 2ticks",IF(B206="B","50bps or 3ticks",IF(B206="C","50bps or 3ticks",IF(B206="D","80bps or 4ticks","error"))))</f>
        <v>50bps or 3ticks</v>
      </c>
      <c r="J206" s="28">
        <f>IF(B206="A",30000000,IF(B206="B",10000000,IF(B206="C",5000000,IF(B206="D",5000000,"error"))))</f>
        <v>5000000</v>
      </c>
      <c r="K206" s="29" t="str">
        <f t="shared" si="75"/>
        <v>Yes</v>
      </c>
      <c r="L206" s="26"/>
      <c r="M206" s="30">
        <f t="shared" si="76"/>
        <v>1</v>
      </c>
      <c r="N206" s="7">
        <f t="shared" si="79"/>
        <v>0.5</v>
      </c>
      <c r="O206" s="29" t="s">
        <v>11</v>
      </c>
    </row>
    <row r="207" spans="1:15" ht="31.5" x14ac:dyDescent="0.25">
      <c r="A207" s="4"/>
      <c r="B207" s="5" t="s">
        <v>7</v>
      </c>
      <c r="C207" s="4" t="s">
        <v>337</v>
      </c>
      <c r="D207" s="5">
        <v>1545</v>
      </c>
      <c r="E207" s="4" t="s">
        <v>404</v>
      </c>
      <c r="F207" s="4" t="s">
        <v>14</v>
      </c>
      <c r="G207" s="6">
        <v>1751060725.6779661</v>
      </c>
      <c r="H207" s="6"/>
      <c r="I207" s="5" t="str">
        <f t="shared" si="71"/>
        <v>50bps or 3ticks</v>
      </c>
      <c r="J207" s="9">
        <f t="shared" si="72"/>
        <v>5000000</v>
      </c>
      <c r="K207" s="11" t="str">
        <f t="shared" si="75"/>
        <v/>
      </c>
      <c r="L207" s="5"/>
      <c r="M207" s="7">
        <f t="shared" si="76"/>
        <v>4</v>
      </c>
      <c r="N207" s="7">
        <f t="shared" si="79"/>
        <v>0.1</v>
      </c>
      <c r="O207" s="11" t="s">
        <v>187</v>
      </c>
    </row>
    <row r="208" spans="1:15" s="31" customFormat="1" ht="31.5" x14ac:dyDescent="0.25">
      <c r="A208" s="25"/>
      <c r="B208" s="26" t="s">
        <v>7</v>
      </c>
      <c r="C208" s="25" t="s">
        <v>310</v>
      </c>
      <c r="D208" s="26">
        <v>2845</v>
      </c>
      <c r="E208" s="25" t="s">
        <v>394</v>
      </c>
      <c r="F208" s="25" t="s">
        <v>14</v>
      </c>
      <c r="G208" s="27">
        <v>290979599.91525424</v>
      </c>
      <c r="H208" s="27"/>
      <c r="I208" s="26" t="str">
        <f t="shared" si="71"/>
        <v>50bps or 3ticks</v>
      </c>
      <c r="J208" s="28">
        <f t="shared" si="72"/>
        <v>5000000</v>
      </c>
      <c r="K208" s="29" t="str">
        <f t="shared" si="75"/>
        <v/>
      </c>
      <c r="L208" s="26"/>
      <c r="M208" s="30">
        <f t="shared" si="76"/>
        <v>2</v>
      </c>
      <c r="N208" s="7">
        <f t="shared" si="79"/>
        <v>0.25</v>
      </c>
      <c r="O208" s="29" t="s">
        <v>187</v>
      </c>
    </row>
    <row r="209" spans="1:15" s="31" customFormat="1" ht="31.5" x14ac:dyDescent="0.25">
      <c r="A209" s="25"/>
      <c r="B209" s="26" t="s">
        <v>7</v>
      </c>
      <c r="C209" s="25" t="s">
        <v>339</v>
      </c>
      <c r="D209" s="26">
        <v>2631</v>
      </c>
      <c r="E209" s="25" t="s">
        <v>335</v>
      </c>
      <c r="F209" s="25" t="s">
        <v>581</v>
      </c>
      <c r="G209" s="27">
        <v>570465172.79661012</v>
      </c>
      <c r="H209" s="27"/>
      <c r="I209" s="26" t="str">
        <f t="shared" ref="I209" si="88">IF(B209="A","20bps or 2ticks",IF(B209="B","50bps or 3ticks",IF(B209="C","50bps or 3ticks",IF(B209="D","80bps or 4ticks","error"))))</f>
        <v>50bps or 3ticks</v>
      </c>
      <c r="J209" s="28">
        <f t="shared" ref="J209" si="89">IF(B209="A",30000000,IF(B209="B",10000000,IF(B209="C",5000000,IF(B209="D",5000000,"error"))))</f>
        <v>5000000</v>
      </c>
      <c r="K209" s="29" t="str">
        <f t="shared" si="75"/>
        <v/>
      </c>
      <c r="L209" s="26"/>
      <c r="M209" s="30">
        <f t="shared" si="76"/>
        <v>3</v>
      </c>
      <c r="N209" s="7">
        <f t="shared" si="79"/>
        <v>0.15</v>
      </c>
      <c r="O209" s="29" t="s">
        <v>187</v>
      </c>
    </row>
    <row r="210" spans="1:15" s="31" customFormat="1" ht="31.5" x14ac:dyDescent="0.25">
      <c r="A210" s="25"/>
      <c r="B210" s="26" t="s">
        <v>7</v>
      </c>
      <c r="C210" s="25" t="s">
        <v>309</v>
      </c>
      <c r="D210" s="26">
        <v>2568</v>
      </c>
      <c r="E210" s="25" t="s">
        <v>307</v>
      </c>
      <c r="F210" s="25" t="s">
        <v>15</v>
      </c>
      <c r="G210" s="27">
        <v>469919469.15254235</v>
      </c>
      <c r="H210" s="27"/>
      <c r="I210" s="26" t="str">
        <f t="shared" ref="I210:I211" si="90">IF(B210="A","20bps or 2ticks",IF(B210="B","50bps or 3ticks",IF(B210="C","50bps or 3ticks",IF(B210="D","80bps or 4ticks","error"))))</f>
        <v>50bps or 3ticks</v>
      </c>
      <c r="J210" s="28">
        <f t="shared" ref="J210:J211" si="91">IF(B210="A",30000000,IF(B210="B",10000000,IF(B210="C",5000000,IF(B210="D",5000000,"error"))))</f>
        <v>5000000</v>
      </c>
      <c r="K210" s="29" t="str">
        <f t="shared" si="75"/>
        <v/>
      </c>
      <c r="L210" s="26"/>
      <c r="M210" s="30">
        <f t="shared" si="76"/>
        <v>2</v>
      </c>
      <c r="N210" s="7">
        <f t="shared" si="79"/>
        <v>0.25</v>
      </c>
      <c r="O210" s="29" t="s">
        <v>187</v>
      </c>
    </row>
    <row r="211" spans="1:15" s="31" customFormat="1" ht="31.5" x14ac:dyDescent="0.25">
      <c r="A211" s="25"/>
      <c r="B211" s="26" t="s">
        <v>7</v>
      </c>
      <c r="C211" s="25" t="s">
        <v>310</v>
      </c>
      <c r="D211" s="26">
        <v>2569</v>
      </c>
      <c r="E211" s="25" t="s">
        <v>308</v>
      </c>
      <c r="F211" s="25" t="s">
        <v>15</v>
      </c>
      <c r="G211" s="27">
        <v>382128944.66101694</v>
      </c>
      <c r="H211" s="27"/>
      <c r="I211" s="26" t="str">
        <f t="shared" si="90"/>
        <v>50bps or 3ticks</v>
      </c>
      <c r="J211" s="28">
        <f t="shared" si="91"/>
        <v>5000000</v>
      </c>
      <c r="K211" s="29" t="str">
        <f t="shared" si="75"/>
        <v/>
      </c>
      <c r="L211" s="26"/>
      <c r="M211" s="30">
        <f t="shared" si="76"/>
        <v>2</v>
      </c>
      <c r="N211" s="7">
        <f t="shared" si="79"/>
        <v>0.25</v>
      </c>
      <c r="O211" s="29" t="s">
        <v>187</v>
      </c>
    </row>
    <row r="212" spans="1:15" s="31" customFormat="1" ht="31.5" x14ac:dyDescent="0.25">
      <c r="A212" s="25"/>
      <c r="B212" s="26" t="s">
        <v>7</v>
      </c>
      <c r="C212" s="25" t="s">
        <v>338</v>
      </c>
      <c r="D212" s="26">
        <v>2632</v>
      </c>
      <c r="E212" s="25" t="s">
        <v>334</v>
      </c>
      <c r="F212" s="25" t="s">
        <v>581</v>
      </c>
      <c r="G212" s="27">
        <v>303114381.94915253</v>
      </c>
      <c r="H212" s="27"/>
      <c r="I212" s="26" t="str">
        <f t="shared" ref="I212" si="92">IF(B212="A","20bps or 2ticks",IF(B212="B","50bps or 3ticks",IF(B212="C","50bps or 3ticks",IF(B212="D","80bps or 4ticks","error"))))</f>
        <v>50bps or 3ticks</v>
      </c>
      <c r="J212" s="28">
        <f t="shared" ref="J212" si="93">IF(B212="A",30000000,IF(B212="B",10000000,IF(B212="C",5000000,IF(B212="D",5000000,"error"))))</f>
        <v>5000000</v>
      </c>
      <c r="K212" s="29" t="str">
        <f t="shared" si="75"/>
        <v/>
      </c>
      <c r="L212" s="26"/>
      <c r="M212" s="30">
        <f t="shared" si="76"/>
        <v>2</v>
      </c>
      <c r="N212" s="7">
        <f t="shared" si="79"/>
        <v>0.25</v>
      </c>
      <c r="O212" s="29" t="s">
        <v>187</v>
      </c>
    </row>
    <row r="213" spans="1:15" s="31" customFormat="1" x14ac:dyDescent="0.25">
      <c r="A213" s="25"/>
      <c r="B213" s="26" t="s">
        <v>7</v>
      </c>
      <c r="C213" s="25" t="s">
        <v>389</v>
      </c>
      <c r="D213" s="26">
        <v>2840</v>
      </c>
      <c r="E213" s="25" t="s">
        <v>387</v>
      </c>
      <c r="F213" s="25" t="s">
        <v>386</v>
      </c>
      <c r="G213" s="27">
        <v>567728296.77966106</v>
      </c>
      <c r="H213" s="27"/>
      <c r="I213" s="26" t="str">
        <f t="shared" ref="I213" si="94">IF(B213="A","20bps or 2ticks",IF(B213="B","50bps or 3ticks",IF(B213="C","50bps or 3ticks",IF(B213="D","80bps or 4ticks","error"))))</f>
        <v>50bps or 3ticks</v>
      </c>
      <c r="J213" s="28">
        <f t="shared" ref="J213" si="95">IF(B213="A",30000000,IF(B213="B",10000000,IF(B213="C",5000000,IF(B213="D",5000000,"error"))))</f>
        <v>5000000</v>
      </c>
      <c r="K213" s="29" t="str">
        <f t="shared" si="75"/>
        <v/>
      </c>
      <c r="L213" s="26"/>
      <c r="M213" s="30">
        <f t="shared" si="76"/>
        <v>3</v>
      </c>
      <c r="N213" s="7">
        <f t="shared" si="79"/>
        <v>0.15</v>
      </c>
      <c r="O213" s="29" t="s">
        <v>187</v>
      </c>
    </row>
    <row r="214" spans="1:15" s="31" customFormat="1" ht="31.5" x14ac:dyDescent="0.25">
      <c r="A214" s="25"/>
      <c r="B214" s="26" t="s">
        <v>7</v>
      </c>
      <c r="C214" s="25" t="s">
        <v>310</v>
      </c>
      <c r="D214" s="26">
        <v>2841</v>
      </c>
      <c r="E214" s="25" t="s">
        <v>388</v>
      </c>
      <c r="F214" s="25" t="s">
        <v>386</v>
      </c>
      <c r="G214" s="27">
        <v>456386328.89830506</v>
      </c>
      <c r="H214" s="27"/>
      <c r="I214" s="26" t="str">
        <f t="shared" ref="I214:I216" si="96">IF(B214="A","20bps or 2ticks",IF(B214="B","50bps or 3ticks",IF(B214="C","50bps or 3ticks",IF(B214="D","80bps or 4ticks","error"))))</f>
        <v>50bps or 3ticks</v>
      </c>
      <c r="J214" s="28">
        <f t="shared" ref="J214:J216" si="97">IF(B214="A",30000000,IF(B214="B",10000000,IF(B214="C",5000000,IF(B214="D",5000000,"error"))))</f>
        <v>5000000</v>
      </c>
      <c r="K214" s="29" t="str">
        <f t="shared" si="75"/>
        <v/>
      </c>
      <c r="L214" s="26"/>
      <c r="M214" s="30">
        <f t="shared" si="76"/>
        <v>2</v>
      </c>
      <c r="N214" s="7">
        <f t="shared" si="79"/>
        <v>0.25</v>
      </c>
      <c r="O214" s="29" t="s">
        <v>187</v>
      </c>
    </row>
    <row r="215" spans="1:15" s="31" customFormat="1" ht="31.5" x14ac:dyDescent="0.25">
      <c r="A215" s="25"/>
      <c r="B215" s="26" t="s">
        <v>7</v>
      </c>
      <c r="C215" s="25" t="s">
        <v>565</v>
      </c>
      <c r="D215" s="26">
        <v>2087</v>
      </c>
      <c r="E215" s="25" t="s">
        <v>564</v>
      </c>
      <c r="F215" s="25" t="s">
        <v>68</v>
      </c>
      <c r="G215" s="27">
        <v>7726266.7796610165</v>
      </c>
      <c r="H215" s="27"/>
      <c r="I215" s="26" t="s">
        <v>378</v>
      </c>
      <c r="J215" s="28">
        <v>5000000</v>
      </c>
      <c r="K215" s="29" t="str">
        <f t="shared" si="75"/>
        <v>Yes</v>
      </c>
      <c r="L215" s="26"/>
      <c r="M215" s="30">
        <f t="shared" si="76"/>
        <v>1</v>
      </c>
      <c r="N215" s="7">
        <f t="shared" si="79"/>
        <v>0.5</v>
      </c>
      <c r="O215" s="29" t="s">
        <v>187</v>
      </c>
    </row>
    <row r="216" spans="1:15" s="31" customFormat="1" ht="31.5" x14ac:dyDescent="0.25">
      <c r="A216" s="25"/>
      <c r="B216" s="26" t="s">
        <v>7</v>
      </c>
      <c r="C216" s="25" t="s">
        <v>438</v>
      </c>
      <c r="D216" s="26">
        <v>2865</v>
      </c>
      <c r="E216" s="25" t="s">
        <v>439</v>
      </c>
      <c r="F216" s="25" t="s">
        <v>403</v>
      </c>
      <c r="G216" s="27">
        <v>83292183.796610177</v>
      </c>
      <c r="H216" s="27"/>
      <c r="I216" s="26" t="str">
        <f t="shared" si="96"/>
        <v>50bps or 3ticks</v>
      </c>
      <c r="J216" s="28">
        <f t="shared" si="97"/>
        <v>5000000</v>
      </c>
      <c r="K216" s="29" t="str">
        <f t="shared" si="75"/>
        <v>Yes</v>
      </c>
      <c r="L216" s="26"/>
      <c r="M216" s="30">
        <f t="shared" si="76"/>
        <v>1</v>
      </c>
      <c r="N216" s="7">
        <f t="shared" si="79"/>
        <v>0.5</v>
      </c>
      <c r="O216" s="29" t="s">
        <v>187</v>
      </c>
    </row>
    <row r="217" spans="1:15" ht="63" x14ac:dyDescent="0.25">
      <c r="A217" s="13"/>
      <c r="B217" s="12" t="s">
        <v>7</v>
      </c>
      <c r="C217" s="13" t="s">
        <v>419</v>
      </c>
      <c r="D217" s="12">
        <v>1324</v>
      </c>
      <c r="E217" s="13" t="s">
        <v>418</v>
      </c>
      <c r="F217" s="4" t="s">
        <v>14</v>
      </c>
      <c r="G217" s="6">
        <v>0</v>
      </c>
      <c r="H217" s="6"/>
      <c r="I217" s="5" t="str">
        <f t="shared" si="71"/>
        <v>50bps or 3ticks</v>
      </c>
      <c r="J217" s="9">
        <f t="shared" si="72"/>
        <v>5000000</v>
      </c>
      <c r="K217" s="11" t="str">
        <f t="shared" ref="K217:K248" si="98">IF(AND(B217&lt;&gt;"A",M217=1)=TRUE,"Yes","")</f>
        <v>Yes</v>
      </c>
      <c r="L217" s="5"/>
      <c r="M217" s="7">
        <f t="shared" si="76"/>
        <v>1</v>
      </c>
      <c r="N217" s="7">
        <f t="shared" si="79"/>
        <v>0.5</v>
      </c>
      <c r="O217" s="11" t="s">
        <v>187</v>
      </c>
    </row>
    <row r="218" spans="1:15" s="18" customFormat="1" ht="31.5" x14ac:dyDescent="0.25">
      <c r="A218" s="13"/>
      <c r="B218" s="12" t="s">
        <v>7</v>
      </c>
      <c r="C218" s="13" t="s">
        <v>84</v>
      </c>
      <c r="D218" s="12">
        <v>1325</v>
      </c>
      <c r="E218" s="13" t="s">
        <v>85</v>
      </c>
      <c r="F218" s="4" t="s">
        <v>14</v>
      </c>
      <c r="G218" s="6">
        <v>9704442.3728813566</v>
      </c>
      <c r="H218" s="6"/>
      <c r="I218" s="5" t="str">
        <f t="shared" si="71"/>
        <v>50bps or 3ticks</v>
      </c>
      <c r="J218" s="9">
        <f t="shared" si="72"/>
        <v>5000000</v>
      </c>
      <c r="K218" s="11" t="str">
        <f t="shared" si="98"/>
        <v>Yes</v>
      </c>
      <c r="L218" s="5"/>
      <c r="M218" s="7">
        <f t="shared" si="76"/>
        <v>1</v>
      </c>
      <c r="N218" s="7">
        <f t="shared" si="79"/>
        <v>0.5</v>
      </c>
      <c r="O218" s="11" t="s">
        <v>187</v>
      </c>
    </row>
    <row r="219" spans="1:15" s="18" customFormat="1" ht="31.5" x14ac:dyDescent="0.25">
      <c r="A219" s="13"/>
      <c r="B219" s="12" t="s">
        <v>7</v>
      </c>
      <c r="C219" s="13" t="s">
        <v>86</v>
      </c>
      <c r="D219" s="12">
        <v>1550</v>
      </c>
      <c r="E219" s="13" t="s">
        <v>87</v>
      </c>
      <c r="F219" s="13" t="s">
        <v>581</v>
      </c>
      <c r="G219" s="14">
        <v>33918136.949152544</v>
      </c>
      <c r="H219" s="14"/>
      <c r="I219" s="12" t="str">
        <f>IF(B219="A","20bps or 2ticks",IF(B219="B","50bps or 3ticks",IF(B219="C","50bps or 3ticks",IF(B219="D","80bps or 4ticks","error"))))</f>
        <v>50bps or 3ticks</v>
      </c>
      <c r="J219" s="15">
        <f>IF(B219="A",30000000,IF(B219="B",10000000,IF(B219="C",5000000,IF(B219="D",5000000,"error"))))</f>
        <v>5000000</v>
      </c>
      <c r="K219" s="16" t="str">
        <f t="shared" si="98"/>
        <v>Yes</v>
      </c>
      <c r="L219" s="12"/>
      <c r="M219" s="17">
        <f t="shared" ref="M219:M250" si="99">IF(ISNUMBER(G219)=TRUE,IF(G219&lt;100000000,1,IF(G219&lt;500000000,2,IF(G219&lt;1000000000,3,IF(G219&lt;5000000000,4,5)))),1)</f>
        <v>1</v>
      </c>
      <c r="N219" s="7">
        <f t="shared" si="79"/>
        <v>0.5</v>
      </c>
      <c r="O219" s="16" t="s">
        <v>187</v>
      </c>
    </row>
    <row r="220" spans="1:15" s="18" customFormat="1" ht="31.5" x14ac:dyDescent="0.25">
      <c r="A220" s="13"/>
      <c r="B220" s="12" t="s">
        <v>7</v>
      </c>
      <c r="C220" s="13" t="s">
        <v>195</v>
      </c>
      <c r="D220" s="12">
        <v>1657</v>
      </c>
      <c r="E220" s="13" t="s">
        <v>196</v>
      </c>
      <c r="F220" s="13" t="s">
        <v>19</v>
      </c>
      <c r="G220" s="14">
        <v>16128834.491525425</v>
      </c>
      <c r="H220" s="14"/>
      <c r="I220" s="12" t="str">
        <f>IF(B220="A","20bps or 2ticks",IF(B220="B","50bps or 3ticks",IF(B220="C","50bps or 3ticks",IF(B220="D","80bps or 4ticks","error"))))</f>
        <v>50bps or 3ticks</v>
      </c>
      <c r="J220" s="15">
        <f>IF(B220="A",30000000,IF(B220="B",10000000,IF(B220="C",5000000,IF(B220="D",5000000,"error"))))</f>
        <v>5000000</v>
      </c>
      <c r="K220" s="16" t="str">
        <f t="shared" si="98"/>
        <v>Yes</v>
      </c>
      <c r="L220" s="12"/>
      <c r="M220" s="17">
        <f t="shared" si="99"/>
        <v>1</v>
      </c>
      <c r="N220" s="7">
        <f t="shared" si="79"/>
        <v>0.5</v>
      </c>
      <c r="O220" s="16" t="s">
        <v>187</v>
      </c>
    </row>
    <row r="221" spans="1:15" ht="31.5" x14ac:dyDescent="0.25">
      <c r="A221" s="13"/>
      <c r="B221" s="12" t="s">
        <v>7</v>
      </c>
      <c r="C221" s="13" t="s">
        <v>86</v>
      </c>
      <c r="D221" s="12">
        <v>1680</v>
      </c>
      <c r="E221" s="13" t="s">
        <v>153</v>
      </c>
      <c r="F221" s="13" t="s">
        <v>15</v>
      </c>
      <c r="G221" s="14">
        <v>22046356.779661018</v>
      </c>
      <c r="H221" s="14"/>
      <c r="I221" s="12" t="str">
        <f>IF(B221="A","20bps or 2ticks",IF(B221="B","50bps or 3ticks",IF(B221="C","50bps or 3ticks",IF(B221="D","80bps or 4ticks","error"))))</f>
        <v>50bps or 3ticks</v>
      </c>
      <c r="J221" s="15">
        <f>IF(B221="A",30000000,IF(B221="B",10000000,IF(B221="C",5000000,IF(B221="D",5000000,"error"))))</f>
        <v>5000000</v>
      </c>
      <c r="K221" s="16" t="str">
        <f t="shared" si="98"/>
        <v>Yes</v>
      </c>
      <c r="L221" s="12"/>
      <c r="M221" s="17">
        <f t="shared" si="99"/>
        <v>1</v>
      </c>
      <c r="N221" s="7">
        <f t="shared" si="79"/>
        <v>0.5</v>
      </c>
      <c r="O221" s="16" t="s">
        <v>187</v>
      </c>
    </row>
    <row r="222" spans="1:15" ht="31.5" x14ac:dyDescent="0.25">
      <c r="A222" s="13"/>
      <c r="B222" s="12" t="s">
        <v>7</v>
      </c>
      <c r="C222" s="13" t="s">
        <v>86</v>
      </c>
      <c r="D222" s="12">
        <v>2513</v>
      </c>
      <c r="E222" s="13" t="s">
        <v>212</v>
      </c>
      <c r="F222" s="4" t="s">
        <v>14</v>
      </c>
      <c r="G222" s="6">
        <v>32170231.355932202</v>
      </c>
      <c r="H222" s="6"/>
      <c r="I222" s="5" t="str">
        <f t="shared" si="71"/>
        <v>50bps or 3ticks</v>
      </c>
      <c r="J222" s="9">
        <f t="shared" si="72"/>
        <v>5000000</v>
      </c>
      <c r="K222" s="11" t="str">
        <f t="shared" si="98"/>
        <v>Yes</v>
      </c>
      <c r="L222" s="5"/>
      <c r="M222" s="7">
        <f t="shared" si="99"/>
        <v>1</v>
      </c>
      <c r="N222" s="7">
        <f t="shared" si="79"/>
        <v>0.5</v>
      </c>
      <c r="O222" s="11" t="s">
        <v>187</v>
      </c>
    </row>
    <row r="223" spans="1:15" s="18" customFormat="1" ht="31.5" x14ac:dyDescent="0.25">
      <c r="A223" s="13"/>
      <c r="B223" s="12" t="s">
        <v>7</v>
      </c>
      <c r="C223" s="13" t="s">
        <v>213</v>
      </c>
      <c r="D223" s="12">
        <v>2514</v>
      </c>
      <c r="E223" s="13" t="s">
        <v>214</v>
      </c>
      <c r="F223" s="4" t="s">
        <v>14</v>
      </c>
      <c r="G223" s="6">
        <v>9763061.1864406783</v>
      </c>
      <c r="H223" s="6"/>
      <c r="I223" s="5" t="str">
        <f t="shared" si="71"/>
        <v>50bps or 3ticks</v>
      </c>
      <c r="J223" s="9">
        <f t="shared" si="72"/>
        <v>5000000</v>
      </c>
      <c r="K223" s="11" t="str">
        <f t="shared" si="98"/>
        <v>Yes</v>
      </c>
      <c r="L223" s="5"/>
      <c r="M223" s="7">
        <f t="shared" si="99"/>
        <v>1</v>
      </c>
      <c r="N223" s="7">
        <f t="shared" si="79"/>
        <v>0.5</v>
      </c>
      <c r="O223" s="11" t="s">
        <v>187</v>
      </c>
    </row>
    <row r="224" spans="1:15" ht="31.5" x14ac:dyDescent="0.25">
      <c r="A224" s="13"/>
      <c r="B224" s="12" t="s">
        <v>7</v>
      </c>
      <c r="C224" s="13" t="s">
        <v>197</v>
      </c>
      <c r="D224" s="12">
        <v>1658</v>
      </c>
      <c r="E224" s="13" t="s">
        <v>198</v>
      </c>
      <c r="F224" s="13" t="s">
        <v>19</v>
      </c>
      <c r="G224" s="14">
        <v>12551647.288135594</v>
      </c>
      <c r="H224" s="14"/>
      <c r="I224" s="12" t="str">
        <f>IF(B224="A","20bps or 2ticks",IF(B224="B","50bps or 3ticks",IF(B224="C","50bps or 3ticks",IF(B224="D","80bps or 4ticks","error"))))</f>
        <v>50bps or 3ticks</v>
      </c>
      <c r="J224" s="15">
        <f>IF(B224="A",30000000,IF(B224="B",10000000,IF(B224="C",5000000,IF(B224="D",5000000,"error"))))</f>
        <v>5000000</v>
      </c>
      <c r="K224" s="16" t="str">
        <f t="shared" si="98"/>
        <v>Yes</v>
      </c>
      <c r="L224" s="12"/>
      <c r="M224" s="17">
        <f t="shared" si="99"/>
        <v>1</v>
      </c>
      <c r="N224" s="7">
        <f t="shared" si="79"/>
        <v>0.5</v>
      </c>
      <c r="O224" s="16" t="s">
        <v>187</v>
      </c>
    </row>
    <row r="225" spans="1:15" s="31" customFormat="1" ht="31.5" x14ac:dyDescent="0.25">
      <c r="A225" s="13"/>
      <c r="B225" s="12" t="s">
        <v>7</v>
      </c>
      <c r="C225" s="13" t="s">
        <v>88</v>
      </c>
      <c r="D225" s="12">
        <v>1681</v>
      </c>
      <c r="E225" s="13" t="s">
        <v>154</v>
      </c>
      <c r="F225" s="4" t="s">
        <v>15</v>
      </c>
      <c r="G225" s="6">
        <v>18403750.847457629</v>
      </c>
      <c r="H225" s="6"/>
      <c r="I225" s="5" t="str">
        <f t="shared" si="71"/>
        <v>50bps or 3ticks</v>
      </c>
      <c r="J225" s="9">
        <f t="shared" si="72"/>
        <v>5000000</v>
      </c>
      <c r="K225" s="11" t="str">
        <f t="shared" si="98"/>
        <v>Yes</v>
      </c>
      <c r="L225" s="5"/>
      <c r="M225" s="7">
        <f t="shared" si="99"/>
        <v>1</v>
      </c>
      <c r="N225" s="7">
        <f t="shared" si="79"/>
        <v>0.5</v>
      </c>
      <c r="O225" s="11" t="s">
        <v>187</v>
      </c>
    </row>
    <row r="226" spans="1:15" s="18" customFormat="1" ht="31.5" x14ac:dyDescent="0.25">
      <c r="A226" s="25"/>
      <c r="B226" s="26" t="s">
        <v>7</v>
      </c>
      <c r="C226" s="25" t="s">
        <v>223</v>
      </c>
      <c r="D226" s="26">
        <v>2520</v>
      </c>
      <c r="E226" s="25" t="s">
        <v>222</v>
      </c>
      <c r="F226" s="25" t="s">
        <v>224</v>
      </c>
      <c r="G226" s="27">
        <v>4977137.2881355928</v>
      </c>
      <c r="H226" s="27"/>
      <c r="I226" s="26" t="str">
        <f t="shared" si="71"/>
        <v>50bps or 3ticks</v>
      </c>
      <c r="J226" s="28">
        <f t="shared" si="72"/>
        <v>5000000</v>
      </c>
      <c r="K226" s="29" t="str">
        <f t="shared" si="98"/>
        <v>Yes</v>
      </c>
      <c r="L226" s="26"/>
      <c r="M226" s="30">
        <f t="shared" si="99"/>
        <v>1</v>
      </c>
      <c r="N226" s="7">
        <f t="shared" si="79"/>
        <v>0.5</v>
      </c>
      <c r="O226" s="29" t="s">
        <v>187</v>
      </c>
    </row>
    <row r="227" spans="1:15" s="31" customFormat="1" x14ac:dyDescent="0.25">
      <c r="A227" s="13"/>
      <c r="B227" s="12" t="s">
        <v>7</v>
      </c>
      <c r="C227" s="13" t="s">
        <v>89</v>
      </c>
      <c r="D227" s="12">
        <v>1554</v>
      </c>
      <c r="E227" s="13" t="s">
        <v>155</v>
      </c>
      <c r="F227" s="4" t="s">
        <v>15</v>
      </c>
      <c r="G227" s="6">
        <v>32463557.796610169</v>
      </c>
      <c r="H227" s="6"/>
      <c r="I227" s="5" t="str">
        <f t="shared" si="71"/>
        <v>50bps or 3ticks</v>
      </c>
      <c r="J227" s="9">
        <f t="shared" si="72"/>
        <v>5000000</v>
      </c>
      <c r="K227" s="11" t="str">
        <f t="shared" si="98"/>
        <v>Yes</v>
      </c>
      <c r="L227" s="5"/>
      <c r="M227" s="7">
        <f t="shared" si="99"/>
        <v>1</v>
      </c>
      <c r="N227" s="7">
        <f t="shared" si="79"/>
        <v>0.5</v>
      </c>
      <c r="O227" s="11" t="s">
        <v>187</v>
      </c>
    </row>
    <row r="228" spans="1:15" s="31" customFormat="1" ht="31.5" x14ac:dyDescent="0.25">
      <c r="A228" s="25"/>
      <c r="B228" s="26" t="s">
        <v>7</v>
      </c>
      <c r="C228" s="25" t="s">
        <v>289</v>
      </c>
      <c r="D228" s="26">
        <v>2559</v>
      </c>
      <c r="E228" s="25" t="s">
        <v>288</v>
      </c>
      <c r="F228" s="25" t="s">
        <v>581</v>
      </c>
      <c r="G228" s="27">
        <v>344209551.779661</v>
      </c>
      <c r="H228" s="27"/>
      <c r="I228" s="26" t="str">
        <f>IF(B228="A","20bps or 2ticks",IF(B228="B","50bps or 3ticks",IF(B228="C","50bps or 3ticks",IF(B228="D","80bps or 4ticks","error"))))</f>
        <v>50bps or 3ticks</v>
      </c>
      <c r="J228" s="28">
        <f>IF(B228="A",30000000,IF(B228="B",10000000,IF(B228="C",5000000,IF(B228="D",5000000,"error"))))</f>
        <v>5000000</v>
      </c>
      <c r="K228" s="29" t="str">
        <f t="shared" si="98"/>
        <v/>
      </c>
      <c r="L228" s="26"/>
      <c r="M228" s="30">
        <f t="shared" si="99"/>
        <v>2</v>
      </c>
      <c r="N228" s="7">
        <f t="shared" si="79"/>
        <v>0.25</v>
      </c>
      <c r="O228" s="29" t="s">
        <v>286</v>
      </c>
    </row>
    <row r="229" spans="1:15" ht="31.5" x14ac:dyDescent="0.25">
      <c r="A229" s="25"/>
      <c r="B229" s="26" t="s">
        <v>7</v>
      </c>
      <c r="C229" s="25" t="s">
        <v>239</v>
      </c>
      <c r="D229" s="26">
        <v>2522</v>
      </c>
      <c r="E229" s="25" t="s">
        <v>240</v>
      </c>
      <c r="F229" s="25" t="s">
        <v>19</v>
      </c>
      <c r="G229" s="27">
        <v>9895126.6101694908</v>
      </c>
      <c r="H229" s="27"/>
      <c r="I229" s="26" t="str">
        <f>IF(B229="A","20bps or 2ticks",IF(B229="B","50bps or 3ticks",IF(B229="C","50bps or 3ticks",IF(B229="D","80bps or 4ticks","error"))))</f>
        <v>50bps or 3ticks</v>
      </c>
      <c r="J229" s="28">
        <f>IF(B229="A",30000000,IF(B229="B",10000000,IF(B229="C",5000000,IF(B229="D",5000000,"error"))))</f>
        <v>5000000</v>
      </c>
      <c r="K229" s="29" t="str">
        <f t="shared" si="98"/>
        <v>Yes</v>
      </c>
      <c r="L229" s="26"/>
      <c r="M229" s="30">
        <f t="shared" si="99"/>
        <v>1</v>
      </c>
      <c r="N229" s="7">
        <f t="shared" si="79"/>
        <v>0.5</v>
      </c>
      <c r="O229" s="29" t="s">
        <v>187</v>
      </c>
    </row>
    <row r="230" spans="1:15" s="31" customFormat="1" ht="31.5" x14ac:dyDescent="0.25">
      <c r="A230" s="25"/>
      <c r="B230" s="26" t="s">
        <v>7</v>
      </c>
      <c r="C230" s="25" t="s">
        <v>447</v>
      </c>
      <c r="D230" s="26">
        <v>2867</v>
      </c>
      <c r="E230" s="25" t="s">
        <v>444</v>
      </c>
      <c r="F230" s="25" t="s">
        <v>403</v>
      </c>
      <c r="G230" s="27">
        <v>1090489.4067796611</v>
      </c>
      <c r="H230" s="27"/>
      <c r="I230" s="26" t="str">
        <f t="shared" ref="I230" si="100">IF(B230="A","20bps or 2ticks",IF(B230="B","50bps or 3ticks",IF(B230="C","50bps or 3ticks",IF(B230="D","80bps or 4ticks","error"))))</f>
        <v>50bps or 3ticks</v>
      </c>
      <c r="J230" s="28">
        <f t="shared" ref="J230" si="101">IF(B230="A",30000000,IF(B230="B",10000000,IF(B230="C",5000000,IF(B230="D",5000000,"error"))))</f>
        <v>5000000</v>
      </c>
      <c r="K230" s="29" t="str">
        <f t="shared" si="98"/>
        <v>Yes</v>
      </c>
      <c r="L230" s="26"/>
      <c r="M230" s="30">
        <f t="shared" si="99"/>
        <v>1</v>
      </c>
      <c r="N230" s="7">
        <f t="shared" si="79"/>
        <v>0.5</v>
      </c>
      <c r="O230" s="29" t="s">
        <v>187</v>
      </c>
    </row>
    <row r="231" spans="1:15" s="31" customFormat="1" ht="31.5" x14ac:dyDescent="0.25">
      <c r="A231" s="25"/>
      <c r="B231" s="26" t="s">
        <v>8</v>
      </c>
      <c r="C231" s="25" t="s">
        <v>507</v>
      </c>
      <c r="D231" s="26">
        <v>2243</v>
      </c>
      <c r="E231" s="25" t="s">
        <v>506</v>
      </c>
      <c r="F231" s="25" t="s">
        <v>403</v>
      </c>
      <c r="G231" s="27">
        <v>368312194.42372882</v>
      </c>
      <c r="H231" s="27"/>
      <c r="I231" s="26" t="str">
        <f t="shared" ref="I231:I237" si="102">IF(B231="A","20bps or 2ticks",IF(B231="B","50bps or 3ticks",IF(B231="C","50bps or 3ticks",IF(B231="D","80bps or 4ticks","error"))))</f>
        <v>50bps or 3ticks</v>
      </c>
      <c r="J231" s="28">
        <f t="shared" ref="J231:J237" si="103">IF(B231="A",30000000,IF(B231="B",10000000,IF(B231="C",5000000,IF(B231="D",5000000,"error"))))</f>
        <v>5000000</v>
      </c>
      <c r="K231" s="29" t="str">
        <f t="shared" si="98"/>
        <v/>
      </c>
      <c r="L231" s="26"/>
      <c r="M231" s="30">
        <f t="shared" si="99"/>
        <v>2</v>
      </c>
      <c r="N231" s="7">
        <f t="shared" si="79"/>
        <v>0.25</v>
      </c>
      <c r="O231" s="29" t="s">
        <v>187</v>
      </c>
    </row>
    <row r="232" spans="1:15" s="31" customFormat="1" ht="31.5" x14ac:dyDescent="0.25">
      <c r="A232" s="25"/>
      <c r="B232" s="26" t="s">
        <v>8</v>
      </c>
      <c r="C232" s="25" t="s">
        <v>509</v>
      </c>
      <c r="D232" s="26">
        <v>2244</v>
      </c>
      <c r="E232" s="25" t="s">
        <v>508</v>
      </c>
      <c r="F232" s="25" t="s">
        <v>403</v>
      </c>
      <c r="G232" s="27">
        <v>473249798.55932206</v>
      </c>
      <c r="H232" s="27"/>
      <c r="I232" s="26" t="str">
        <f t="shared" si="102"/>
        <v>50bps or 3ticks</v>
      </c>
      <c r="J232" s="28">
        <f t="shared" si="103"/>
        <v>5000000</v>
      </c>
      <c r="K232" s="29" t="str">
        <f t="shared" si="98"/>
        <v/>
      </c>
      <c r="L232" s="26"/>
      <c r="M232" s="30">
        <f t="shared" si="99"/>
        <v>2</v>
      </c>
      <c r="N232" s="7">
        <f t="shared" si="79"/>
        <v>0.25</v>
      </c>
      <c r="O232" s="29" t="s">
        <v>187</v>
      </c>
    </row>
    <row r="233" spans="1:15" s="31" customFormat="1" ht="47.25" x14ac:dyDescent="0.25">
      <c r="A233" s="19"/>
      <c r="B233" s="20" t="s">
        <v>7</v>
      </c>
      <c r="C233" s="19" t="s">
        <v>612</v>
      </c>
      <c r="D233" s="20">
        <v>2013</v>
      </c>
      <c r="E233" s="19" t="s">
        <v>613</v>
      </c>
      <c r="F233" s="19" t="s">
        <v>19</v>
      </c>
      <c r="G233" s="21" t="s">
        <v>609</v>
      </c>
      <c r="H233" s="21"/>
      <c r="I233" s="20" t="str">
        <f t="shared" si="102"/>
        <v>50bps or 3ticks</v>
      </c>
      <c r="J233" s="22">
        <f t="shared" si="103"/>
        <v>5000000</v>
      </c>
      <c r="K233" s="23" t="str">
        <f t="shared" si="98"/>
        <v>Yes</v>
      </c>
      <c r="L233" s="20"/>
      <c r="M233" s="24">
        <f t="shared" si="99"/>
        <v>1</v>
      </c>
      <c r="N233" s="24">
        <f t="shared" si="79"/>
        <v>0.5</v>
      </c>
      <c r="O233" s="23" t="s">
        <v>187</v>
      </c>
    </row>
    <row r="234" spans="1:15" s="31" customFormat="1" ht="47.25" x14ac:dyDescent="0.25">
      <c r="A234" s="19"/>
      <c r="B234" s="20" t="s">
        <v>7</v>
      </c>
      <c r="C234" s="19" t="s">
        <v>615</v>
      </c>
      <c r="D234" s="20">
        <v>2014</v>
      </c>
      <c r="E234" s="19" t="s">
        <v>614</v>
      </c>
      <c r="F234" s="19" t="s">
        <v>19</v>
      </c>
      <c r="G234" s="21" t="s">
        <v>609</v>
      </c>
      <c r="H234" s="21"/>
      <c r="I234" s="20" t="str">
        <f t="shared" si="102"/>
        <v>50bps or 3ticks</v>
      </c>
      <c r="J234" s="22">
        <f t="shared" si="103"/>
        <v>5000000</v>
      </c>
      <c r="K234" s="23" t="str">
        <f t="shared" si="98"/>
        <v>Yes</v>
      </c>
      <c r="L234" s="20"/>
      <c r="M234" s="24">
        <f t="shared" si="99"/>
        <v>1</v>
      </c>
      <c r="N234" s="24">
        <f t="shared" si="79"/>
        <v>0.5</v>
      </c>
      <c r="O234" s="23" t="s">
        <v>187</v>
      </c>
    </row>
    <row r="235" spans="1:15" s="31" customFormat="1" ht="32.25" x14ac:dyDescent="0.3">
      <c r="A235" s="25"/>
      <c r="B235" s="26" t="s">
        <v>8</v>
      </c>
      <c r="C235" s="25" t="s">
        <v>547</v>
      </c>
      <c r="D235" s="26">
        <v>2252</v>
      </c>
      <c r="E235" s="25" t="s">
        <v>546</v>
      </c>
      <c r="F235" s="25" t="s">
        <v>403</v>
      </c>
      <c r="G235" s="27">
        <v>18581628.813559324</v>
      </c>
      <c r="H235" s="27"/>
      <c r="I235" s="26" t="str">
        <f t="shared" si="102"/>
        <v>50bps or 3ticks</v>
      </c>
      <c r="J235" s="28">
        <f t="shared" si="103"/>
        <v>5000000</v>
      </c>
      <c r="K235" s="29" t="str">
        <f t="shared" si="98"/>
        <v>Yes</v>
      </c>
      <c r="L235" s="26"/>
      <c r="M235" s="30">
        <f t="shared" si="99"/>
        <v>1</v>
      </c>
      <c r="N235" s="7">
        <f t="shared" si="79"/>
        <v>0.5</v>
      </c>
      <c r="O235" s="29" t="s">
        <v>187</v>
      </c>
    </row>
    <row r="236" spans="1:15" s="31" customFormat="1" ht="31.5" x14ac:dyDescent="0.25">
      <c r="A236" s="25"/>
      <c r="B236" s="26" t="s">
        <v>8</v>
      </c>
      <c r="C236" s="25" t="s">
        <v>549</v>
      </c>
      <c r="D236" s="26">
        <v>2253</v>
      </c>
      <c r="E236" s="25" t="s">
        <v>548</v>
      </c>
      <c r="F236" s="25" t="s">
        <v>403</v>
      </c>
      <c r="G236" s="27">
        <v>8849492.2542372886</v>
      </c>
      <c r="H236" s="27"/>
      <c r="I236" s="26" t="str">
        <f t="shared" si="102"/>
        <v>50bps or 3ticks</v>
      </c>
      <c r="J236" s="28">
        <f t="shared" si="103"/>
        <v>5000000</v>
      </c>
      <c r="K236" s="29" t="str">
        <f t="shared" si="98"/>
        <v>Yes</v>
      </c>
      <c r="L236" s="26"/>
      <c r="M236" s="30">
        <f t="shared" si="99"/>
        <v>1</v>
      </c>
      <c r="N236" s="7">
        <f t="shared" si="79"/>
        <v>0.5</v>
      </c>
      <c r="O236" s="29" t="s">
        <v>187</v>
      </c>
    </row>
    <row r="237" spans="1:15" s="31" customFormat="1" ht="47.25" x14ac:dyDescent="0.25">
      <c r="A237" s="19"/>
      <c r="B237" s="20" t="s">
        <v>7</v>
      </c>
      <c r="C237" s="19" t="s">
        <v>647</v>
      </c>
      <c r="D237" s="20" t="s">
        <v>644</v>
      </c>
      <c r="E237" s="19" t="s">
        <v>646</v>
      </c>
      <c r="F237" s="19" t="s">
        <v>403</v>
      </c>
      <c r="G237" s="21" t="s">
        <v>645</v>
      </c>
      <c r="H237" s="21"/>
      <c r="I237" s="20" t="str">
        <f t="shared" si="102"/>
        <v>50bps or 3ticks</v>
      </c>
      <c r="J237" s="22">
        <f t="shared" si="103"/>
        <v>5000000</v>
      </c>
      <c r="K237" s="23" t="str">
        <f t="shared" si="98"/>
        <v>Yes</v>
      </c>
      <c r="L237" s="20"/>
      <c r="M237" s="24">
        <f t="shared" si="99"/>
        <v>1</v>
      </c>
      <c r="N237" s="24">
        <f t="shared" si="79"/>
        <v>0.5</v>
      </c>
      <c r="O237" s="23" t="s">
        <v>187</v>
      </c>
    </row>
    <row r="238" spans="1:15" ht="31.5" x14ac:dyDescent="0.25">
      <c r="A238" s="13" t="s">
        <v>111</v>
      </c>
      <c r="B238" s="12" t="s">
        <v>7</v>
      </c>
      <c r="C238" s="13" t="s">
        <v>156</v>
      </c>
      <c r="D238" s="12">
        <v>1349</v>
      </c>
      <c r="E238" s="13" t="s">
        <v>157</v>
      </c>
      <c r="F238" s="4" t="s">
        <v>90</v>
      </c>
      <c r="G238" s="6">
        <v>882144.74576271186</v>
      </c>
      <c r="H238" s="6"/>
      <c r="I238" s="5" t="str">
        <f t="shared" si="71"/>
        <v>50bps or 3ticks</v>
      </c>
      <c r="J238" s="9">
        <f t="shared" si="72"/>
        <v>5000000</v>
      </c>
      <c r="K238" s="11" t="str">
        <f t="shared" si="98"/>
        <v>Yes</v>
      </c>
      <c r="L238" s="5"/>
      <c r="M238" s="7">
        <f t="shared" si="99"/>
        <v>1</v>
      </c>
      <c r="N238" s="7">
        <f t="shared" si="79"/>
        <v>0.5</v>
      </c>
      <c r="O238" s="11" t="s">
        <v>187</v>
      </c>
    </row>
    <row r="239" spans="1:15" ht="63" x14ac:dyDescent="0.25">
      <c r="A239" s="13"/>
      <c r="B239" s="12" t="s">
        <v>7</v>
      </c>
      <c r="C239" s="13" t="s">
        <v>232</v>
      </c>
      <c r="D239" s="12">
        <v>1677</v>
      </c>
      <c r="E239" s="13" t="s">
        <v>231</v>
      </c>
      <c r="F239" s="4" t="s">
        <v>15</v>
      </c>
      <c r="G239" s="6">
        <v>11566833.898305085</v>
      </c>
      <c r="H239" s="6"/>
      <c r="I239" s="5" t="str">
        <f t="shared" si="71"/>
        <v>50bps or 3ticks</v>
      </c>
      <c r="J239" s="9">
        <f t="shared" si="72"/>
        <v>5000000</v>
      </c>
      <c r="K239" s="11" t="str">
        <f t="shared" si="98"/>
        <v>Yes</v>
      </c>
      <c r="L239" s="5"/>
      <c r="M239" s="7">
        <f t="shared" si="99"/>
        <v>1</v>
      </c>
      <c r="N239" s="7">
        <f t="shared" si="79"/>
        <v>0.5</v>
      </c>
      <c r="O239" s="11" t="s">
        <v>187</v>
      </c>
    </row>
    <row r="240" spans="1:15" ht="47.25" x14ac:dyDescent="0.25">
      <c r="A240" s="13"/>
      <c r="B240" s="12" t="s">
        <v>7</v>
      </c>
      <c r="C240" s="13" t="s">
        <v>238</v>
      </c>
      <c r="D240" s="12">
        <v>2511</v>
      </c>
      <c r="E240" s="13" t="s">
        <v>233</v>
      </c>
      <c r="F240" s="4" t="s">
        <v>14</v>
      </c>
      <c r="G240" s="6">
        <v>53367421.271186441</v>
      </c>
      <c r="H240" s="6"/>
      <c r="I240" s="5" t="str">
        <f t="shared" si="71"/>
        <v>50bps or 3ticks</v>
      </c>
      <c r="J240" s="9">
        <f t="shared" si="72"/>
        <v>5000000</v>
      </c>
      <c r="K240" s="11" t="str">
        <f t="shared" si="98"/>
        <v>Yes</v>
      </c>
      <c r="L240" s="5"/>
      <c r="M240" s="7">
        <f t="shared" si="99"/>
        <v>1</v>
      </c>
      <c r="N240" s="7">
        <f t="shared" si="79"/>
        <v>0.5</v>
      </c>
      <c r="O240" s="11" t="s">
        <v>187</v>
      </c>
    </row>
    <row r="241" spans="1:15" ht="47.25" x14ac:dyDescent="0.25">
      <c r="A241" s="13"/>
      <c r="B241" s="12" t="s">
        <v>7</v>
      </c>
      <c r="C241" s="13" t="s">
        <v>237</v>
      </c>
      <c r="D241" s="12">
        <v>2512</v>
      </c>
      <c r="E241" s="13" t="s">
        <v>234</v>
      </c>
      <c r="F241" s="4" t="s">
        <v>14</v>
      </c>
      <c r="G241" s="6">
        <v>14949123.796610169</v>
      </c>
      <c r="H241" s="6"/>
      <c r="I241" s="5" t="str">
        <f t="shared" ref="I241:I305" si="104">IF(B241="A","20bps or 2ticks",IF(B241="B","50bps or 3ticks",IF(B241="C","50bps or 3ticks",IF(B241="D","80bps or 4ticks","error"))))</f>
        <v>50bps or 3ticks</v>
      </c>
      <c r="J241" s="9">
        <f t="shared" ref="J241:J294" si="105">IF(B241="A",30000000,IF(B241="B",10000000,IF(B241="C",5000000,IF(B241="D",5000000,"error"))))</f>
        <v>5000000</v>
      </c>
      <c r="K241" s="11" t="str">
        <f t="shared" si="98"/>
        <v>Yes</v>
      </c>
      <c r="L241" s="5"/>
      <c r="M241" s="7">
        <f t="shared" si="99"/>
        <v>1</v>
      </c>
      <c r="N241" s="7">
        <f t="shared" si="79"/>
        <v>0.5</v>
      </c>
      <c r="O241" s="11" t="s">
        <v>187</v>
      </c>
    </row>
    <row r="242" spans="1:15" s="31" customFormat="1" ht="94.5" x14ac:dyDescent="0.25">
      <c r="A242" s="25"/>
      <c r="B242" s="26" t="s">
        <v>8</v>
      </c>
      <c r="C242" s="25" t="s">
        <v>413</v>
      </c>
      <c r="D242" s="26">
        <v>2853</v>
      </c>
      <c r="E242" s="25" t="s">
        <v>412</v>
      </c>
      <c r="F242" s="25" t="s">
        <v>19</v>
      </c>
      <c r="G242" s="27">
        <v>349990.71186440677</v>
      </c>
      <c r="H242" s="27"/>
      <c r="I242" s="26" t="str">
        <f>IF(B242="A","20bps or 2ticks",IF(B242="B","50bps or 3ticks",IF(B242="C","50bps or 3ticks",IF(B242="D","80bps or 4ticks","error"))))</f>
        <v>50bps or 3ticks</v>
      </c>
      <c r="J242" s="28">
        <f>IF(B242="A",30000000,IF(B242="B",10000000,IF(B242="C",5000000,IF(B242="D",5000000,"error"))))</f>
        <v>5000000</v>
      </c>
      <c r="K242" s="29" t="str">
        <f t="shared" si="98"/>
        <v>Yes</v>
      </c>
      <c r="L242" s="26"/>
      <c r="M242" s="30">
        <f t="shared" si="99"/>
        <v>1</v>
      </c>
      <c r="N242" s="7">
        <f t="shared" si="79"/>
        <v>0.5</v>
      </c>
      <c r="O242" s="29" t="s">
        <v>187</v>
      </c>
    </row>
    <row r="243" spans="1:15" ht="78.75" x14ac:dyDescent="0.25">
      <c r="A243" s="4"/>
      <c r="B243" s="5" t="s">
        <v>7</v>
      </c>
      <c r="C243" s="4" t="s">
        <v>235</v>
      </c>
      <c r="D243" s="5">
        <v>1482</v>
      </c>
      <c r="E243" s="4" t="s">
        <v>282</v>
      </c>
      <c r="F243" s="4" t="s">
        <v>19</v>
      </c>
      <c r="G243" s="6">
        <v>345426607.54237288</v>
      </c>
      <c r="H243" s="6"/>
      <c r="I243" s="5" t="str">
        <f t="shared" si="104"/>
        <v>50bps or 3ticks</v>
      </c>
      <c r="J243" s="9">
        <f t="shared" si="105"/>
        <v>5000000</v>
      </c>
      <c r="K243" s="11" t="str">
        <f t="shared" si="98"/>
        <v/>
      </c>
      <c r="L243" s="5"/>
      <c r="M243" s="7">
        <f t="shared" si="99"/>
        <v>2</v>
      </c>
      <c r="N243" s="7">
        <f t="shared" si="79"/>
        <v>0.25</v>
      </c>
      <c r="O243" s="11" t="s">
        <v>187</v>
      </c>
    </row>
    <row r="244" spans="1:15" ht="47.25" x14ac:dyDescent="0.25">
      <c r="A244" s="13"/>
      <c r="B244" s="12" t="s">
        <v>8</v>
      </c>
      <c r="C244" s="13" t="s">
        <v>236</v>
      </c>
      <c r="D244" s="12">
        <v>1656</v>
      </c>
      <c r="E244" s="13" t="s">
        <v>194</v>
      </c>
      <c r="F244" s="13" t="s">
        <v>19</v>
      </c>
      <c r="G244" s="14">
        <v>67238521.220338985</v>
      </c>
      <c r="H244" s="14"/>
      <c r="I244" s="12" t="str">
        <f>IF(B244="A","20bps or 2ticks",IF(B244="B","50bps or 3ticks",IF(B244="C","50bps or 3ticks",IF(B244="D","80bps or 4ticks","error"))))</f>
        <v>50bps or 3ticks</v>
      </c>
      <c r="J244" s="15">
        <f>IF(B244="A",30000000,IF(B244="B",10000000,IF(B244="C",5000000,IF(B244="D",5000000,"error"))))</f>
        <v>5000000</v>
      </c>
      <c r="K244" s="16" t="str">
        <f t="shared" si="98"/>
        <v>Yes</v>
      </c>
      <c r="L244" s="12"/>
      <c r="M244" s="17">
        <f t="shared" si="99"/>
        <v>1</v>
      </c>
      <c r="N244" s="7">
        <f t="shared" si="79"/>
        <v>0.5</v>
      </c>
      <c r="O244" s="16" t="s">
        <v>187</v>
      </c>
    </row>
    <row r="245" spans="1:15" s="31" customFormat="1" ht="47.25" x14ac:dyDescent="0.25">
      <c r="A245" s="19"/>
      <c r="B245" s="20" t="s">
        <v>8</v>
      </c>
      <c r="C245" s="19" t="s">
        <v>611</v>
      </c>
      <c r="D245" s="20">
        <v>2012</v>
      </c>
      <c r="E245" s="19" t="s">
        <v>610</v>
      </c>
      <c r="F245" s="19" t="s">
        <v>384</v>
      </c>
      <c r="G245" s="21" t="s">
        <v>609</v>
      </c>
      <c r="H245" s="21"/>
      <c r="I245" s="20" t="str">
        <f>IF(B245="A","20bps or 2ticks",IF(B245="B","50bps or 3ticks",IF(B245="C","50bps or 3ticks",IF(B245="D","80bps or 4ticks","error"))))</f>
        <v>50bps or 3ticks</v>
      </c>
      <c r="J245" s="22">
        <f>IF(B245="A",30000000,IF(B245="B",10000000,IF(B245="C",5000000,IF(B245="D",5000000,"error"))))</f>
        <v>5000000</v>
      </c>
      <c r="K245" s="23" t="str">
        <f t="shared" si="98"/>
        <v>Yes</v>
      </c>
      <c r="L245" s="20"/>
      <c r="M245" s="24">
        <f t="shared" si="99"/>
        <v>1</v>
      </c>
      <c r="N245" s="24">
        <f t="shared" si="79"/>
        <v>0.5</v>
      </c>
      <c r="O245" s="23" t="s">
        <v>187</v>
      </c>
    </row>
    <row r="246" spans="1:15" s="31" customFormat="1" ht="47.25" x14ac:dyDescent="0.25">
      <c r="A246" s="25"/>
      <c r="B246" s="26" t="s">
        <v>7</v>
      </c>
      <c r="C246" s="25" t="s">
        <v>318</v>
      </c>
      <c r="D246" s="26">
        <v>2620</v>
      </c>
      <c r="E246" s="25" t="s">
        <v>317</v>
      </c>
      <c r="F246" s="25" t="s">
        <v>19</v>
      </c>
      <c r="G246" s="27">
        <v>260359233.86440679</v>
      </c>
      <c r="H246" s="27"/>
      <c r="I246" s="26" t="str">
        <f t="shared" ref="I246" si="106">IF(B246="A","20bps or 2ticks",IF(B246="B","50bps or 3ticks",IF(B246="C","50bps or 3ticks",IF(B246="D","80bps or 4ticks","error"))))</f>
        <v>50bps or 3ticks</v>
      </c>
      <c r="J246" s="28">
        <f t="shared" ref="J246" si="107">IF(B246="A",30000000,IF(B246="B",10000000,IF(B246="C",5000000,IF(B246="D",5000000,"error"))))</f>
        <v>5000000</v>
      </c>
      <c r="K246" s="29" t="str">
        <f t="shared" si="98"/>
        <v/>
      </c>
      <c r="L246" s="26"/>
      <c r="M246" s="30">
        <f t="shared" si="99"/>
        <v>2</v>
      </c>
      <c r="N246" s="7">
        <f t="shared" si="79"/>
        <v>0.25</v>
      </c>
      <c r="O246" s="29" t="s">
        <v>187</v>
      </c>
    </row>
    <row r="247" spans="1:15" s="31" customFormat="1" ht="62.1" customHeight="1" x14ac:dyDescent="0.25">
      <c r="A247" s="25"/>
      <c r="B247" s="26" t="s">
        <v>7</v>
      </c>
      <c r="C247" s="25" t="s">
        <v>319</v>
      </c>
      <c r="D247" s="26">
        <v>2621</v>
      </c>
      <c r="E247" s="25" t="s">
        <v>320</v>
      </c>
      <c r="F247" s="25" t="s">
        <v>596</v>
      </c>
      <c r="G247" s="27">
        <v>2287248346.4237289</v>
      </c>
      <c r="H247" s="27"/>
      <c r="I247" s="26" t="str">
        <f t="shared" ref="I247:I250" si="108">IF(B247="A","20bps or 2ticks",IF(B247="B","50bps or 3ticks",IF(B247="C","50bps or 3ticks",IF(B247="D","80bps or 4ticks","error"))))</f>
        <v>50bps or 3ticks</v>
      </c>
      <c r="J247" s="28">
        <f t="shared" ref="J247:J250" si="109">IF(B247="A",30000000,IF(B247="B",10000000,IF(B247="C",5000000,IF(B247="D",5000000,"error"))))</f>
        <v>5000000</v>
      </c>
      <c r="K247" s="29" t="str">
        <f t="shared" si="98"/>
        <v/>
      </c>
      <c r="L247" s="26"/>
      <c r="M247" s="30">
        <f t="shared" si="99"/>
        <v>4</v>
      </c>
      <c r="N247" s="7">
        <f t="shared" si="79"/>
        <v>0.1</v>
      </c>
      <c r="O247" s="29" t="s">
        <v>187</v>
      </c>
    </row>
    <row r="248" spans="1:15" s="31" customFormat="1" ht="47.25" x14ac:dyDescent="0.25">
      <c r="A248" s="25"/>
      <c r="B248" s="26" t="s">
        <v>8</v>
      </c>
      <c r="C248" s="25" t="s">
        <v>597</v>
      </c>
      <c r="D248" s="26">
        <v>2255</v>
      </c>
      <c r="E248" s="25" t="s">
        <v>595</v>
      </c>
      <c r="F248" s="25" t="s">
        <v>384</v>
      </c>
      <c r="G248" s="27">
        <v>146526532.47457626</v>
      </c>
      <c r="H248" s="27"/>
      <c r="I248" s="26" t="str">
        <f>IF(B248="A","20bps or 2ticks",IF(B248="B","50bps or 3ticks",IF(B248="C","50bps or 3ticks",IF(B248="D","80bps or 4ticks","error"))))</f>
        <v>50bps or 3ticks</v>
      </c>
      <c r="J248" s="28">
        <f>IF(B248="A",30000000,IF(B248="B",10000000,IF(B248="C",5000000,IF(B248="D",5000000,"error"))))</f>
        <v>5000000</v>
      </c>
      <c r="K248" s="29" t="str">
        <f t="shared" si="98"/>
        <v/>
      </c>
      <c r="L248" s="26"/>
      <c r="M248" s="30">
        <f t="shared" si="99"/>
        <v>2</v>
      </c>
      <c r="N248" s="7">
        <f t="shared" si="79"/>
        <v>0.25</v>
      </c>
      <c r="O248" s="29" t="s">
        <v>187</v>
      </c>
    </row>
    <row r="249" spans="1:15" s="31" customFormat="1" ht="63" x14ac:dyDescent="0.25">
      <c r="A249" s="25"/>
      <c r="B249" s="26" t="s">
        <v>8</v>
      </c>
      <c r="C249" s="25" t="s">
        <v>423</v>
      </c>
      <c r="D249" s="26">
        <v>2856</v>
      </c>
      <c r="E249" s="25" t="s">
        <v>422</v>
      </c>
      <c r="F249" s="25" t="s">
        <v>19</v>
      </c>
      <c r="G249" s="27">
        <v>52988154.474576272</v>
      </c>
      <c r="H249" s="27"/>
      <c r="I249" s="26" t="str">
        <f t="shared" si="108"/>
        <v>50bps or 3ticks</v>
      </c>
      <c r="J249" s="28">
        <f t="shared" si="109"/>
        <v>5000000</v>
      </c>
      <c r="K249" s="29" t="str">
        <f t="shared" ref="K249:K283" si="110">IF(AND(B249&lt;&gt;"A",M249=1)=TRUE,"Yes","")</f>
        <v>Yes</v>
      </c>
      <c r="L249" s="26"/>
      <c r="M249" s="30">
        <f t="shared" si="99"/>
        <v>1</v>
      </c>
      <c r="N249" s="7">
        <f t="shared" si="79"/>
        <v>0.5</v>
      </c>
      <c r="O249" s="29" t="s">
        <v>187</v>
      </c>
    </row>
    <row r="250" spans="1:15" s="31" customFormat="1" ht="63" x14ac:dyDescent="0.25">
      <c r="A250" s="25"/>
      <c r="B250" s="26" t="s">
        <v>8</v>
      </c>
      <c r="C250" s="25" t="s">
        <v>425</v>
      </c>
      <c r="D250" s="26">
        <v>2857</v>
      </c>
      <c r="E250" s="25" t="s">
        <v>424</v>
      </c>
      <c r="F250" s="25" t="s">
        <v>19</v>
      </c>
      <c r="G250" s="27">
        <v>6712089.0847457629</v>
      </c>
      <c r="H250" s="27"/>
      <c r="I250" s="26" t="str">
        <f t="shared" si="108"/>
        <v>50bps or 3ticks</v>
      </c>
      <c r="J250" s="28">
        <f t="shared" si="109"/>
        <v>5000000</v>
      </c>
      <c r="K250" s="29" t="str">
        <f t="shared" si="110"/>
        <v>Yes</v>
      </c>
      <c r="L250" s="26"/>
      <c r="M250" s="30">
        <f t="shared" si="99"/>
        <v>1</v>
      </c>
      <c r="N250" s="7">
        <f t="shared" si="79"/>
        <v>0.5</v>
      </c>
      <c r="O250" s="29" t="s">
        <v>187</v>
      </c>
    </row>
    <row r="251" spans="1:15" s="31" customFormat="1" ht="78.75" x14ac:dyDescent="0.25">
      <c r="A251" s="25"/>
      <c r="B251" s="26" t="s">
        <v>8</v>
      </c>
      <c r="C251" s="25" t="s">
        <v>605</v>
      </c>
      <c r="D251" s="26">
        <v>2259</v>
      </c>
      <c r="E251" s="25" t="s">
        <v>604</v>
      </c>
      <c r="F251" s="25" t="s">
        <v>384</v>
      </c>
      <c r="G251" s="27">
        <v>11291836.372881357</v>
      </c>
      <c r="H251" s="27"/>
      <c r="I251" s="26" t="str">
        <f>IF(B251="A","20bps or 2ticks",IF(B251="B","50bps or 3ticks",IF(B251="C","50bps or 3ticks",IF(B251="D","80bps or 4ticks","error"))))</f>
        <v>50bps or 3ticks</v>
      </c>
      <c r="J251" s="28">
        <f>IF(B251="A",30000000,IF(B251="B",10000000,IF(B251="C",5000000,IF(B251="D",5000000,"error"))))</f>
        <v>5000000</v>
      </c>
      <c r="K251" s="29" t="str">
        <f t="shared" si="110"/>
        <v>Yes</v>
      </c>
      <c r="L251" s="26"/>
      <c r="M251" s="30">
        <f t="shared" ref="M251:M285" si="111">IF(ISNUMBER(G251)=TRUE,IF(G251&lt;100000000,1,IF(G251&lt;500000000,2,IF(G251&lt;1000000000,3,IF(G251&lt;5000000000,4,5)))),1)</f>
        <v>1</v>
      </c>
      <c r="N251" s="7">
        <f t="shared" si="79"/>
        <v>0.5</v>
      </c>
      <c r="O251" s="29" t="s">
        <v>187</v>
      </c>
    </row>
    <row r="252" spans="1:15" ht="31.5" x14ac:dyDescent="0.25">
      <c r="A252" s="4"/>
      <c r="B252" s="5" t="s">
        <v>7</v>
      </c>
      <c r="C252" s="4" t="s">
        <v>159</v>
      </c>
      <c r="D252" s="5">
        <v>1486</v>
      </c>
      <c r="E252" s="4" t="s">
        <v>160</v>
      </c>
      <c r="F252" s="4" t="s">
        <v>15</v>
      </c>
      <c r="G252" s="6">
        <v>143117092.79661018</v>
      </c>
      <c r="H252" s="6"/>
      <c r="I252" s="5" t="str">
        <f>IF(B252="A","20bps or 2ticks",IF(B252="B","50bps or 3ticks",IF(B252="C","50bps or 3ticks",IF(B252="D","80bps or 4ticks","error"))))</f>
        <v>50bps or 3ticks</v>
      </c>
      <c r="J252" s="9">
        <f>IF(B252="A",30000000,IF(B252="B",10000000,IF(B252="C",5000000,IF(B252="D",5000000,"error"))))</f>
        <v>5000000</v>
      </c>
      <c r="K252" s="11" t="str">
        <f t="shared" si="110"/>
        <v/>
      </c>
      <c r="L252" s="5"/>
      <c r="M252" s="7">
        <f t="shared" si="111"/>
        <v>2</v>
      </c>
      <c r="N252" s="7">
        <f t="shared" si="79"/>
        <v>0.25</v>
      </c>
      <c r="O252" s="11" t="s">
        <v>187</v>
      </c>
    </row>
    <row r="253" spans="1:15" s="18" customFormat="1" ht="31.5" x14ac:dyDescent="0.25">
      <c r="A253" s="4"/>
      <c r="B253" s="5" t="s">
        <v>7</v>
      </c>
      <c r="C253" s="4" t="s">
        <v>161</v>
      </c>
      <c r="D253" s="5">
        <v>1487</v>
      </c>
      <c r="E253" s="4" t="s">
        <v>162</v>
      </c>
      <c r="F253" s="4" t="s">
        <v>15</v>
      </c>
      <c r="G253" s="6">
        <v>167912344.74576271</v>
      </c>
      <c r="H253" s="6"/>
      <c r="I253" s="5" t="str">
        <f>IF(B253="A","20bps or 2ticks",IF(B253="B","50bps or 3ticks",IF(B253="C","50bps or 3ticks",IF(B253="D","80bps or 4ticks","error"))))</f>
        <v>50bps or 3ticks</v>
      </c>
      <c r="J253" s="9">
        <f>IF(B253="A",30000000,IF(B253="B",10000000,IF(B253="C",5000000,IF(B253="D",5000000,"error"))))</f>
        <v>5000000</v>
      </c>
      <c r="K253" s="11" t="str">
        <f t="shared" si="110"/>
        <v/>
      </c>
      <c r="L253" s="5"/>
      <c r="M253" s="7">
        <f t="shared" si="111"/>
        <v>2</v>
      </c>
      <c r="N253" s="7">
        <f t="shared" si="79"/>
        <v>0.25</v>
      </c>
      <c r="O253" s="11" t="s">
        <v>187</v>
      </c>
    </row>
    <row r="254" spans="1:15" s="31" customFormat="1" ht="31.5" x14ac:dyDescent="0.25">
      <c r="A254" s="25"/>
      <c r="B254" s="26" t="s">
        <v>8</v>
      </c>
      <c r="C254" s="25" t="s">
        <v>381</v>
      </c>
      <c r="D254" s="26">
        <v>2838</v>
      </c>
      <c r="E254" s="25" t="s">
        <v>379</v>
      </c>
      <c r="F254" s="25" t="s">
        <v>581</v>
      </c>
      <c r="G254" s="27">
        <v>25526962.220338982</v>
      </c>
      <c r="H254" s="27"/>
      <c r="I254" s="5" t="str">
        <f t="shared" ref="I254:I255" si="112">IF(B254="A","20bps or 2ticks",IF(B254="B","50bps or 3ticks",IF(B254="C","50bps or 3ticks",IF(B254="D","80bps or 4ticks","error"))))</f>
        <v>50bps or 3ticks</v>
      </c>
      <c r="J254" s="9">
        <f t="shared" ref="J254:J255" si="113">IF(B254="A",30000000,IF(B254="B",10000000,IF(B254="C",5000000,IF(B254="D",5000000,"error"))))</f>
        <v>5000000</v>
      </c>
      <c r="K254" s="11" t="str">
        <f t="shared" si="110"/>
        <v>Yes</v>
      </c>
      <c r="L254" s="26"/>
      <c r="M254" s="7">
        <f t="shared" si="111"/>
        <v>1</v>
      </c>
      <c r="N254" s="7">
        <f t="shared" si="79"/>
        <v>0.5</v>
      </c>
      <c r="O254" s="29" t="s">
        <v>187</v>
      </c>
    </row>
    <row r="255" spans="1:15" s="31" customFormat="1" ht="47.25" x14ac:dyDescent="0.25">
      <c r="A255" s="25"/>
      <c r="B255" s="26" t="s">
        <v>8</v>
      </c>
      <c r="C255" s="25" t="s">
        <v>382</v>
      </c>
      <c r="D255" s="26">
        <v>2839</v>
      </c>
      <c r="E255" s="25" t="s">
        <v>380</v>
      </c>
      <c r="F255" s="25" t="s">
        <v>581</v>
      </c>
      <c r="G255" s="27">
        <v>10666063.033898305</v>
      </c>
      <c r="H255" s="27"/>
      <c r="I255" s="5" t="str">
        <f t="shared" si="112"/>
        <v>50bps or 3ticks</v>
      </c>
      <c r="J255" s="9">
        <f t="shared" si="113"/>
        <v>5000000</v>
      </c>
      <c r="K255" s="11" t="str">
        <f t="shared" si="110"/>
        <v>Yes</v>
      </c>
      <c r="L255" s="26"/>
      <c r="M255" s="7">
        <f t="shared" si="111"/>
        <v>1</v>
      </c>
      <c r="N255" s="7">
        <f t="shared" si="79"/>
        <v>0.5</v>
      </c>
      <c r="O255" s="29" t="s">
        <v>187</v>
      </c>
    </row>
    <row r="256" spans="1:15" ht="47.25" x14ac:dyDescent="0.25">
      <c r="A256" s="4"/>
      <c r="B256" s="5" t="s">
        <v>8</v>
      </c>
      <c r="C256" s="4" t="s">
        <v>163</v>
      </c>
      <c r="D256" s="5">
        <v>1496</v>
      </c>
      <c r="E256" s="4" t="s">
        <v>108</v>
      </c>
      <c r="F256" s="4" t="s">
        <v>19</v>
      </c>
      <c r="G256" s="6">
        <v>52727834.372881353</v>
      </c>
      <c r="H256" s="6"/>
      <c r="I256" s="5" t="str">
        <f t="shared" si="104"/>
        <v>50bps or 3ticks</v>
      </c>
      <c r="J256" s="9">
        <f t="shared" si="105"/>
        <v>5000000</v>
      </c>
      <c r="K256" s="11" t="str">
        <f t="shared" si="110"/>
        <v>Yes</v>
      </c>
      <c r="L256" s="5"/>
      <c r="M256" s="7">
        <f t="shared" si="111"/>
        <v>1</v>
      </c>
      <c r="N256" s="7">
        <f t="shared" si="79"/>
        <v>0.5</v>
      </c>
      <c r="O256" s="11" t="s">
        <v>187</v>
      </c>
    </row>
    <row r="257" spans="1:15" ht="47.25" x14ac:dyDescent="0.25">
      <c r="A257" s="4"/>
      <c r="B257" s="5" t="s">
        <v>8</v>
      </c>
      <c r="C257" s="4" t="s">
        <v>164</v>
      </c>
      <c r="D257" s="5">
        <v>1497</v>
      </c>
      <c r="E257" s="4" t="s">
        <v>91</v>
      </c>
      <c r="F257" s="4" t="s">
        <v>384</v>
      </c>
      <c r="G257" s="6">
        <v>63603689.322033897</v>
      </c>
      <c r="H257" s="6"/>
      <c r="I257" s="5" t="str">
        <f t="shared" si="104"/>
        <v>50bps or 3ticks</v>
      </c>
      <c r="J257" s="9">
        <f t="shared" si="105"/>
        <v>5000000</v>
      </c>
      <c r="K257" s="11" t="str">
        <f t="shared" si="110"/>
        <v>Yes</v>
      </c>
      <c r="L257" s="5"/>
      <c r="M257" s="7">
        <f t="shared" si="111"/>
        <v>1</v>
      </c>
      <c r="N257" s="7">
        <f t="shared" si="79"/>
        <v>0.5</v>
      </c>
      <c r="O257" s="11" t="s">
        <v>187</v>
      </c>
    </row>
    <row r="258" spans="1:15" s="31" customFormat="1" ht="47.25" x14ac:dyDescent="0.25">
      <c r="A258" s="25"/>
      <c r="B258" s="26" t="s">
        <v>8</v>
      </c>
      <c r="C258" s="25" t="s">
        <v>359</v>
      </c>
      <c r="D258" s="26">
        <v>2554</v>
      </c>
      <c r="E258" s="25" t="s">
        <v>358</v>
      </c>
      <c r="F258" s="25" t="s">
        <v>14</v>
      </c>
      <c r="G258" s="27">
        <v>14533619.389830509</v>
      </c>
      <c r="H258" s="27"/>
      <c r="I258" s="26" t="str">
        <f t="shared" si="104"/>
        <v>50bps or 3ticks</v>
      </c>
      <c r="J258" s="28">
        <f t="shared" si="105"/>
        <v>5000000</v>
      </c>
      <c r="K258" s="29" t="str">
        <f t="shared" si="110"/>
        <v>Yes</v>
      </c>
      <c r="L258" s="26"/>
      <c r="M258" s="30">
        <f t="shared" si="111"/>
        <v>1</v>
      </c>
      <c r="N258" s="7">
        <f t="shared" si="79"/>
        <v>0.5</v>
      </c>
      <c r="O258" s="29" t="s">
        <v>187</v>
      </c>
    </row>
    <row r="259" spans="1:15" s="31" customFormat="1" ht="47.25" x14ac:dyDescent="0.25">
      <c r="A259" s="25"/>
      <c r="B259" s="26" t="s">
        <v>8</v>
      </c>
      <c r="C259" s="25" t="s">
        <v>373</v>
      </c>
      <c r="D259" s="26">
        <v>2647</v>
      </c>
      <c r="E259" s="25" t="s">
        <v>371</v>
      </c>
      <c r="F259" s="25" t="s">
        <v>14</v>
      </c>
      <c r="G259" s="27">
        <v>31438912.881355934</v>
      </c>
      <c r="H259" s="27"/>
      <c r="I259" s="26" t="str">
        <f t="shared" ref="I259:I269" si="114">IF(B259="A","20bps or 2ticks",IF(B259="B","50bps or 3ticks",IF(B259="C","50bps or 3ticks",IF(B259="D","80bps or 4ticks","error"))))</f>
        <v>50bps or 3ticks</v>
      </c>
      <c r="J259" s="28">
        <f t="shared" ref="J259:J269" si="115">IF(B259="A",30000000,IF(B259="B",10000000,IF(B259="C",5000000,IF(B259="D",5000000,"error"))))</f>
        <v>5000000</v>
      </c>
      <c r="K259" s="29" t="str">
        <f t="shared" si="110"/>
        <v>Yes</v>
      </c>
      <c r="L259" s="26"/>
      <c r="M259" s="30">
        <f t="shared" si="111"/>
        <v>1</v>
      </c>
      <c r="N259" s="7">
        <f t="shared" ref="N259:N324" si="116">IF(M259=1,0.5,IF(M259=2,0.25,IF(M259=3,0.15,IF(M259=4,0.1,IF(M259=5,0,"error")))))</f>
        <v>0.5</v>
      </c>
      <c r="O259" s="29" t="s">
        <v>187</v>
      </c>
    </row>
    <row r="260" spans="1:15" s="31" customFormat="1" ht="47.25" x14ac:dyDescent="0.25">
      <c r="A260" s="25"/>
      <c r="B260" s="26" t="s">
        <v>8</v>
      </c>
      <c r="C260" s="25" t="s">
        <v>374</v>
      </c>
      <c r="D260" s="26">
        <v>2648</v>
      </c>
      <c r="E260" s="25" t="s">
        <v>372</v>
      </c>
      <c r="F260" s="25" t="s">
        <v>14</v>
      </c>
      <c r="G260" s="27">
        <v>73895667.457627118</v>
      </c>
      <c r="H260" s="27"/>
      <c r="I260" s="26" t="str">
        <f t="shared" si="114"/>
        <v>50bps or 3ticks</v>
      </c>
      <c r="J260" s="28">
        <f t="shared" si="115"/>
        <v>5000000</v>
      </c>
      <c r="K260" s="29" t="str">
        <f t="shared" si="110"/>
        <v>Yes</v>
      </c>
      <c r="L260" s="26"/>
      <c r="M260" s="30">
        <f t="shared" si="111"/>
        <v>1</v>
      </c>
      <c r="N260" s="7">
        <f t="shared" si="116"/>
        <v>0.5</v>
      </c>
      <c r="O260" s="29" t="s">
        <v>187</v>
      </c>
    </row>
    <row r="261" spans="1:15" s="31" customFormat="1" ht="47.25" x14ac:dyDescent="0.25">
      <c r="A261" s="25"/>
      <c r="B261" s="26" t="s">
        <v>7</v>
      </c>
      <c r="C261" s="25" t="s">
        <v>574</v>
      </c>
      <c r="D261" s="26">
        <v>2090</v>
      </c>
      <c r="E261" s="25" t="s">
        <v>570</v>
      </c>
      <c r="F261" s="25" t="s">
        <v>68</v>
      </c>
      <c r="G261" s="27">
        <v>11531264.915254237</v>
      </c>
      <c r="H261" s="27"/>
      <c r="I261" s="26" t="str">
        <f t="shared" ref="I261" si="117">IF(B261="A","20bps or 2ticks",IF(B261="B","50bps or 3ticks",IF(B261="C","50bps or 3ticks",IF(B261="D","80bps or 4ticks","error"))))</f>
        <v>50bps or 3ticks</v>
      </c>
      <c r="J261" s="28">
        <f t="shared" ref="J261" si="118">IF(B261="A",30000000,IF(B261="B",10000000,IF(B261="C",5000000,IF(B261="D",5000000,"error"))))</f>
        <v>5000000</v>
      </c>
      <c r="K261" s="29" t="str">
        <f t="shared" si="110"/>
        <v>Yes</v>
      </c>
      <c r="L261" s="26"/>
      <c r="M261" s="30">
        <f t="shared" si="111"/>
        <v>1</v>
      </c>
      <c r="N261" s="7">
        <f t="shared" si="116"/>
        <v>0.5</v>
      </c>
      <c r="O261" s="29" t="s">
        <v>187</v>
      </c>
    </row>
    <row r="262" spans="1:15" s="31" customFormat="1" ht="61.9" customHeight="1" x14ac:dyDescent="0.25">
      <c r="A262" s="25"/>
      <c r="B262" s="26" t="s">
        <v>8</v>
      </c>
      <c r="C262" s="25" t="s">
        <v>531</v>
      </c>
      <c r="D262" s="26">
        <v>2245</v>
      </c>
      <c r="E262" s="25" t="s">
        <v>530</v>
      </c>
      <c r="F262" s="25" t="s">
        <v>14</v>
      </c>
      <c r="G262" s="27">
        <v>3298318.4745762711</v>
      </c>
      <c r="H262" s="27"/>
      <c r="I262" s="26" t="str">
        <f>IF(B262="A","20bps or 2ticks",IF(B262="B","50bps or 3ticks",IF(B262="C","50bps or 3ticks",IF(B262="D","80bps or 4ticks","error"))))</f>
        <v>50bps or 3ticks</v>
      </c>
      <c r="J262" s="28">
        <f>IF(B262="A",30000000,IF(B262="B",10000000,IF(B262="C",5000000,IF(B262="D",5000000,"error"))))</f>
        <v>5000000</v>
      </c>
      <c r="K262" s="29" t="str">
        <f t="shared" si="110"/>
        <v>Yes</v>
      </c>
      <c r="L262" s="26"/>
      <c r="M262" s="30">
        <f t="shared" si="111"/>
        <v>1</v>
      </c>
      <c r="N262" s="7">
        <f t="shared" si="116"/>
        <v>0.5</v>
      </c>
      <c r="O262" s="29" t="s">
        <v>187</v>
      </c>
    </row>
    <row r="263" spans="1:15" s="31" customFormat="1" ht="47.25" x14ac:dyDescent="0.25">
      <c r="A263" s="25"/>
      <c r="B263" s="26" t="s">
        <v>7</v>
      </c>
      <c r="C263" s="25" t="s">
        <v>573</v>
      </c>
      <c r="D263" s="26">
        <v>2091</v>
      </c>
      <c r="E263" s="25" t="s">
        <v>571</v>
      </c>
      <c r="F263" s="25" t="s">
        <v>68</v>
      </c>
      <c r="G263" s="27">
        <v>1807047.9661016949</v>
      </c>
      <c r="H263" s="27"/>
      <c r="I263" s="26" t="str">
        <f>IF(B263="A","20bps or 2ticks",IF(B263="B","50bps or 3ticks",IF(B263="C","50bps or 3ticks",IF(B263="D","80bps or 4ticks","error"))))</f>
        <v>50bps or 3ticks</v>
      </c>
      <c r="J263" s="28">
        <f>IF(B263="A",30000000,IF(B263="B",10000000,IF(B263="C",5000000,IF(B263="D",5000000,"error"))))</f>
        <v>5000000</v>
      </c>
      <c r="K263" s="29" t="str">
        <f t="shared" si="110"/>
        <v>Yes</v>
      </c>
      <c r="L263" s="26"/>
      <c r="M263" s="30">
        <f t="shared" si="111"/>
        <v>1</v>
      </c>
      <c r="N263" s="7">
        <f t="shared" si="116"/>
        <v>0.5</v>
      </c>
      <c r="O263" s="29" t="s">
        <v>187</v>
      </c>
    </row>
    <row r="264" spans="1:15" s="31" customFormat="1" ht="63" customHeight="1" x14ac:dyDescent="0.25">
      <c r="A264" s="25"/>
      <c r="B264" s="26" t="s">
        <v>8</v>
      </c>
      <c r="C264" s="25" t="s">
        <v>430</v>
      </c>
      <c r="D264" s="26">
        <v>2246</v>
      </c>
      <c r="E264" s="25" t="s">
        <v>532</v>
      </c>
      <c r="F264" s="25" t="s">
        <v>14</v>
      </c>
      <c r="G264" s="27">
        <v>928392.40677966096</v>
      </c>
      <c r="H264" s="27"/>
      <c r="I264" s="26" t="str">
        <f>IF(B264="A","20bps or 2ticks",IF(B264="B","50bps or 3ticks",IF(B264="C","50bps or 3ticks",IF(B264="D","80bps or 4ticks","error"))))</f>
        <v>50bps or 3ticks</v>
      </c>
      <c r="J264" s="28">
        <f>IF(B264="A",30000000,IF(B264="B",10000000,IF(B264="C",5000000,IF(B264="D",5000000,"error"))))</f>
        <v>5000000</v>
      </c>
      <c r="K264" s="29" t="str">
        <f t="shared" si="110"/>
        <v>Yes</v>
      </c>
      <c r="L264" s="26"/>
      <c r="M264" s="30">
        <f t="shared" si="111"/>
        <v>1</v>
      </c>
      <c r="N264" s="7">
        <f t="shared" si="116"/>
        <v>0.5</v>
      </c>
      <c r="O264" s="29" t="s">
        <v>187</v>
      </c>
    </row>
    <row r="265" spans="1:15" s="31" customFormat="1" ht="47.25" x14ac:dyDescent="0.25">
      <c r="A265" s="25"/>
      <c r="B265" s="26" t="s">
        <v>7</v>
      </c>
      <c r="C265" s="25" t="s">
        <v>575</v>
      </c>
      <c r="D265" s="26">
        <v>2092</v>
      </c>
      <c r="E265" s="25" t="s">
        <v>572</v>
      </c>
      <c r="F265" s="25" t="s">
        <v>68</v>
      </c>
      <c r="G265" s="27">
        <v>42808.47457627119</v>
      </c>
      <c r="H265" s="27"/>
      <c r="I265" s="26" t="str">
        <f>IF(B265="A","20bps or 2ticks",IF(B265="B","50bps or 3ticks",IF(B265="C","50bps or 3ticks",IF(B265="D","80bps or 4ticks","error"))))</f>
        <v>50bps or 3ticks</v>
      </c>
      <c r="J265" s="28">
        <f>IF(B265="A",30000000,IF(B265="B",10000000,IF(B265="C",5000000,IF(B265="D",5000000,"error"))))</f>
        <v>5000000</v>
      </c>
      <c r="K265" s="29" t="str">
        <f t="shared" si="110"/>
        <v>Yes</v>
      </c>
      <c r="L265" s="26"/>
      <c r="M265" s="30">
        <f t="shared" si="111"/>
        <v>1</v>
      </c>
      <c r="N265" s="7">
        <f t="shared" si="116"/>
        <v>0.5</v>
      </c>
      <c r="O265" s="29" t="s">
        <v>187</v>
      </c>
    </row>
    <row r="266" spans="1:15" s="31" customFormat="1" ht="47.25" x14ac:dyDescent="0.25">
      <c r="A266" s="25"/>
      <c r="B266" s="26" t="s">
        <v>8</v>
      </c>
      <c r="C266" s="25" t="s">
        <v>598</v>
      </c>
      <c r="D266" s="26">
        <v>2256</v>
      </c>
      <c r="E266" s="25" t="s">
        <v>599</v>
      </c>
      <c r="F266" s="25" t="s">
        <v>384</v>
      </c>
      <c r="G266" s="27">
        <v>10918241.881355932</v>
      </c>
      <c r="H266" s="27"/>
      <c r="I266" s="26" t="str">
        <f>IF(B266="A","20bps or 2ticks",IF(B266="B","50bps or 3ticks",IF(B266="C","50bps or 3ticks",IF(B266="D","80bps or 4ticks","error"))))</f>
        <v>50bps or 3ticks</v>
      </c>
      <c r="J266" s="28">
        <f>IF(B266="A",30000000,IF(B266="B",10000000,IF(B266="C",5000000,IF(B266="D",5000000,"error"))))</f>
        <v>5000000</v>
      </c>
      <c r="K266" s="29" t="str">
        <f t="shared" si="110"/>
        <v>Yes</v>
      </c>
      <c r="L266" s="26"/>
      <c r="M266" s="30">
        <f t="shared" si="111"/>
        <v>1</v>
      </c>
      <c r="N266" s="7">
        <f t="shared" si="116"/>
        <v>0.5</v>
      </c>
      <c r="O266" s="29" t="s">
        <v>187</v>
      </c>
    </row>
    <row r="267" spans="1:15" s="31" customFormat="1" ht="47.25" x14ac:dyDescent="0.25">
      <c r="A267" s="25"/>
      <c r="B267" s="26" t="s">
        <v>8</v>
      </c>
      <c r="C267" s="25" t="s">
        <v>385</v>
      </c>
      <c r="D267" s="26">
        <v>2649</v>
      </c>
      <c r="E267" s="25" t="s">
        <v>383</v>
      </c>
      <c r="F267" s="25" t="s">
        <v>19</v>
      </c>
      <c r="G267" s="27">
        <v>1185896.4576271186</v>
      </c>
      <c r="H267" s="27"/>
      <c r="I267" s="26" t="str">
        <f t="shared" si="114"/>
        <v>50bps or 3ticks</v>
      </c>
      <c r="J267" s="28">
        <f t="shared" si="115"/>
        <v>5000000</v>
      </c>
      <c r="K267" s="29" t="str">
        <f t="shared" si="110"/>
        <v>Yes</v>
      </c>
      <c r="L267" s="26"/>
      <c r="M267" s="30">
        <f t="shared" si="111"/>
        <v>1</v>
      </c>
      <c r="N267" s="7">
        <f t="shared" si="116"/>
        <v>0.5</v>
      </c>
      <c r="O267" s="29" t="s">
        <v>187</v>
      </c>
    </row>
    <row r="268" spans="1:15" s="31" customFormat="1" ht="47.25" x14ac:dyDescent="0.25">
      <c r="A268" s="25"/>
      <c r="B268" s="26" t="s">
        <v>8</v>
      </c>
      <c r="C268" s="25" t="s">
        <v>392</v>
      </c>
      <c r="D268" s="26">
        <v>2843</v>
      </c>
      <c r="E268" s="25" t="s">
        <v>390</v>
      </c>
      <c r="F268" s="25" t="s">
        <v>15</v>
      </c>
      <c r="G268" s="27">
        <v>10776247.966101695</v>
      </c>
      <c r="H268" s="27"/>
      <c r="I268" s="26" t="str">
        <f t="shared" si="114"/>
        <v>50bps or 3ticks</v>
      </c>
      <c r="J268" s="28">
        <f t="shared" si="115"/>
        <v>5000000</v>
      </c>
      <c r="K268" s="29" t="str">
        <f t="shared" si="110"/>
        <v>Yes</v>
      </c>
      <c r="L268" s="26"/>
      <c r="M268" s="30">
        <f t="shared" si="111"/>
        <v>1</v>
      </c>
      <c r="N268" s="7">
        <f t="shared" si="116"/>
        <v>0.5</v>
      </c>
      <c r="O268" s="29" t="s">
        <v>187</v>
      </c>
    </row>
    <row r="269" spans="1:15" s="31" customFormat="1" ht="63" x14ac:dyDescent="0.25">
      <c r="A269" s="25"/>
      <c r="B269" s="26" t="s">
        <v>8</v>
      </c>
      <c r="C269" s="25" t="s">
        <v>393</v>
      </c>
      <c r="D269" s="26">
        <v>2844</v>
      </c>
      <c r="E269" s="25" t="s">
        <v>391</v>
      </c>
      <c r="F269" s="25" t="s">
        <v>15</v>
      </c>
      <c r="G269" s="27">
        <v>6014054.9152542371</v>
      </c>
      <c r="H269" s="27"/>
      <c r="I269" s="26" t="str">
        <f t="shared" si="114"/>
        <v>50bps or 3ticks</v>
      </c>
      <c r="J269" s="28">
        <f t="shared" si="115"/>
        <v>5000000</v>
      </c>
      <c r="K269" s="29" t="str">
        <f t="shared" si="110"/>
        <v>Yes</v>
      </c>
      <c r="L269" s="26"/>
      <c r="M269" s="30">
        <f t="shared" si="111"/>
        <v>1</v>
      </c>
      <c r="N269" s="7">
        <f t="shared" si="116"/>
        <v>0.5</v>
      </c>
      <c r="O269" s="29" t="s">
        <v>187</v>
      </c>
    </row>
    <row r="270" spans="1:15" s="31" customFormat="1" ht="63" x14ac:dyDescent="0.25">
      <c r="A270" s="13"/>
      <c r="B270" s="12" t="s">
        <v>7</v>
      </c>
      <c r="C270" s="13" t="s">
        <v>370</v>
      </c>
      <c r="D270" s="12">
        <v>1566</v>
      </c>
      <c r="E270" s="13" t="s">
        <v>158</v>
      </c>
      <c r="F270" s="13" t="s">
        <v>228</v>
      </c>
      <c r="G270" s="14">
        <v>36951899.491525427</v>
      </c>
      <c r="H270" s="14"/>
      <c r="I270" s="12" t="str">
        <f>IF(B270="A","20bps or 2ticks",IF(B270="B","50bps or 3ticks",IF(B270="C","50bps or 3ticks",IF(B270="D","80bps or 4ticks","error"))))</f>
        <v>50bps or 3ticks</v>
      </c>
      <c r="J270" s="15">
        <f>IF(B270="A",30000000,IF(B270="B",10000000,IF(B270="C",5000000,IF(B270="D",5000000,"error"))))</f>
        <v>5000000</v>
      </c>
      <c r="K270" s="16" t="str">
        <f t="shared" si="110"/>
        <v>Yes</v>
      </c>
      <c r="L270" s="12"/>
      <c r="M270" s="17">
        <f t="shared" si="111"/>
        <v>1</v>
      </c>
      <c r="N270" s="7">
        <f t="shared" si="116"/>
        <v>0.5</v>
      </c>
      <c r="O270" s="16" t="s">
        <v>187</v>
      </c>
    </row>
    <row r="271" spans="1:15" s="31" customFormat="1" ht="47.25" x14ac:dyDescent="0.25">
      <c r="A271" s="25"/>
      <c r="B271" s="26" t="s">
        <v>7</v>
      </c>
      <c r="C271" s="25" t="s">
        <v>426</v>
      </c>
      <c r="D271" s="26">
        <v>2861</v>
      </c>
      <c r="E271" s="25" t="s">
        <v>427</v>
      </c>
      <c r="F271" s="25" t="s">
        <v>228</v>
      </c>
      <c r="G271" s="27">
        <v>36580816.101694912</v>
      </c>
      <c r="H271" s="27"/>
      <c r="I271" s="26" t="str">
        <f>IF(B271="A","20bps or 2ticks",IF(B271="B","50bps or 3ticks",IF(B271="C","50bps or 3ticks",IF(B271="D","80bps or 4ticks","error"))))</f>
        <v>50bps or 3ticks</v>
      </c>
      <c r="J271" s="28">
        <f>IF(B271="A",30000000,IF(B271="B",10000000,IF(B271="C",5000000,IF(B271="D",5000000,"error"))))</f>
        <v>5000000</v>
      </c>
      <c r="K271" s="29" t="str">
        <f t="shared" si="110"/>
        <v>Yes</v>
      </c>
      <c r="L271" s="26"/>
      <c r="M271" s="30">
        <f t="shared" si="111"/>
        <v>1</v>
      </c>
      <c r="N271" s="7">
        <f t="shared" si="116"/>
        <v>0.5</v>
      </c>
      <c r="O271" s="29" t="s">
        <v>187</v>
      </c>
    </row>
    <row r="272" spans="1:15" s="31" customFormat="1" ht="47.25" x14ac:dyDescent="0.25">
      <c r="A272" s="25"/>
      <c r="B272" s="26" t="s">
        <v>7</v>
      </c>
      <c r="C272" s="25" t="s">
        <v>430</v>
      </c>
      <c r="D272" s="26">
        <v>2862</v>
      </c>
      <c r="E272" s="25" t="s">
        <v>428</v>
      </c>
      <c r="F272" s="25" t="s">
        <v>228</v>
      </c>
      <c r="G272" s="27">
        <v>16541770.847457627</v>
      </c>
      <c r="H272" s="27"/>
      <c r="I272" s="26" t="str">
        <f>IF(B272="A","20bps or 2ticks",IF(B272="B","50bps or 3ticks",IF(B272="C","50bps or 3ticks",IF(B272="D","80bps or 4ticks","error"))))</f>
        <v>50bps or 3ticks</v>
      </c>
      <c r="J272" s="28">
        <f>IF(B272="A",30000000,IF(B272="B",10000000,IF(B272="C",5000000,IF(B272="D",5000000,"error"))))</f>
        <v>5000000</v>
      </c>
      <c r="K272" s="29" t="str">
        <f t="shared" si="110"/>
        <v>Yes</v>
      </c>
      <c r="L272" s="26"/>
      <c r="M272" s="30">
        <f t="shared" si="111"/>
        <v>1</v>
      </c>
      <c r="N272" s="7">
        <f t="shared" si="116"/>
        <v>0.5</v>
      </c>
      <c r="O272" s="29" t="s">
        <v>187</v>
      </c>
    </row>
    <row r="273" spans="1:15" s="31" customFormat="1" ht="61.35" customHeight="1" x14ac:dyDescent="0.25">
      <c r="A273" s="25"/>
      <c r="B273" s="26" t="s">
        <v>7</v>
      </c>
      <c r="C273" s="25" t="s">
        <v>322</v>
      </c>
      <c r="D273" s="26">
        <v>2623</v>
      </c>
      <c r="E273" s="25" t="s">
        <v>429</v>
      </c>
      <c r="F273" s="25" t="s">
        <v>19</v>
      </c>
      <c r="G273" s="27">
        <v>528627.220338983</v>
      </c>
      <c r="H273" s="27"/>
      <c r="I273" s="26" t="str">
        <f t="shared" ref="I273" si="119">IF(B273="A","20bps or 2ticks",IF(B273="B","50bps or 3ticks",IF(B273="C","50bps or 3ticks",IF(B273="D","80bps or 4ticks","error"))))</f>
        <v>50bps or 3ticks</v>
      </c>
      <c r="J273" s="28">
        <f t="shared" ref="J273" si="120">IF(B273="A",30000000,IF(B273="B",10000000,IF(B273="C",5000000,IF(B273="D",5000000,"error"))))</f>
        <v>5000000</v>
      </c>
      <c r="K273" s="29" t="str">
        <f t="shared" si="110"/>
        <v>Yes</v>
      </c>
      <c r="L273" s="26"/>
      <c r="M273" s="30">
        <f t="shared" si="111"/>
        <v>1</v>
      </c>
      <c r="N273" s="7">
        <f t="shared" si="116"/>
        <v>0.5</v>
      </c>
      <c r="O273" s="29" t="s">
        <v>187</v>
      </c>
    </row>
    <row r="274" spans="1:15" ht="31.5" x14ac:dyDescent="0.25">
      <c r="A274" s="25"/>
      <c r="B274" s="26" t="s">
        <v>7</v>
      </c>
      <c r="C274" s="25" t="s">
        <v>225</v>
      </c>
      <c r="D274" s="26">
        <v>2519</v>
      </c>
      <c r="E274" s="25" t="s">
        <v>226</v>
      </c>
      <c r="F274" s="25" t="s">
        <v>224</v>
      </c>
      <c r="G274" s="27">
        <v>5436429.5254237289</v>
      </c>
      <c r="H274" s="27"/>
      <c r="I274" s="26" t="str">
        <f t="shared" si="104"/>
        <v>50bps or 3ticks</v>
      </c>
      <c r="J274" s="28">
        <f t="shared" si="105"/>
        <v>5000000</v>
      </c>
      <c r="K274" s="29" t="str">
        <f t="shared" si="110"/>
        <v>Yes</v>
      </c>
      <c r="L274" s="26"/>
      <c r="M274" s="30">
        <f t="shared" si="111"/>
        <v>1</v>
      </c>
      <c r="N274" s="7">
        <f t="shared" si="116"/>
        <v>0.5</v>
      </c>
      <c r="O274" s="29" t="s">
        <v>187</v>
      </c>
    </row>
    <row r="275" spans="1:15" s="31" customFormat="1" ht="59.1" customHeight="1" x14ac:dyDescent="0.25">
      <c r="A275" s="25"/>
      <c r="B275" s="26" t="s">
        <v>7</v>
      </c>
      <c r="C275" s="25" t="s">
        <v>323</v>
      </c>
      <c r="D275" s="26">
        <v>2622</v>
      </c>
      <c r="E275" s="25" t="s">
        <v>321</v>
      </c>
      <c r="F275" s="25" t="s">
        <v>19</v>
      </c>
      <c r="G275" s="27">
        <v>6211153.118644068</v>
      </c>
      <c r="H275" s="27"/>
      <c r="I275" s="26" t="str">
        <f t="shared" ref="I275:I284" si="121">IF(B275="A","20bps or 2ticks",IF(B275="B","50bps or 3ticks",IF(B275="C","50bps or 3ticks",IF(B275="D","80bps or 4ticks","error"))))</f>
        <v>50bps or 3ticks</v>
      </c>
      <c r="J275" s="28">
        <f t="shared" ref="J275:J284" si="122">IF(B275="A",30000000,IF(B275="B",10000000,IF(B275="C",5000000,IF(B275="D",5000000,"error"))))</f>
        <v>5000000</v>
      </c>
      <c r="K275" s="29" t="str">
        <f t="shared" si="110"/>
        <v>Yes</v>
      </c>
      <c r="L275" s="26"/>
      <c r="M275" s="30">
        <f t="shared" si="111"/>
        <v>1</v>
      </c>
      <c r="N275" s="7">
        <f t="shared" si="116"/>
        <v>0.5</v>
      </c>
      <c r="O275" s="29" t="s">
        <v>187</v>
      </c>
    </row>
    <row r="276" spans="1:15" s="31" customFormat="1" ht="31.5" x14ac:dyDescent="0.25">
      <c r="A276" s="19"/>
      <c r="B276" s="20" t="s">
        <v>8</v>
      </c>
      <c r="C276" s="19" t="s">
        <v>662</v>
      </c>
      <c r="D276" s="20" t="s">
        <v>655</v>
      </c>
      <c r="E276" s="19" t="s">
        <v>658</v>
      </c>
      <c r="F276" s="19" t="s">
        <v>581</v>
      </c>
      <c r="G276" s="21" t="s">
        <v>661</v>
      </c>
      <c r="H276" s="21"/>
      <c r="I276" s="20" t="str">
        <f t="shared" ref="I276:I278" si="123">IF(B276="A","20bps or 2ticks",IF(B276="B","50bps or 3ticks",IF(B276="C","50bps or 3ticks",IF(B276="D","80bps or 4ticks","error"))))</f>
        <v>50bps or 3ticks</v>
      </c>
      <c r="J276" s="22">
        <f t="shared" ref="J276:J278" si="124">IF(B276="A",30000000,IF(B276="B",10000000,IF(B276="C",5000000,IF(B276="D",5000000,"error"))))</f>
        <v>5000000</v>
      </c>
      <c r="K276" s="23" t="str">
        <f t="shared" ref="K276:K278" si="125">IF(AND(B276&lt;&gt;"A",M276=1)=TRUE,"Yes","")</f>
        <v>Yes</v>
      </c>
      <c r="L276" s="20"/>
      <c r="M276" s="24">
        <f t="shared" ref="M276:M278" si="126">IF(ISNUMBER(G276)=TRUE,IF(G276&lt;100000000,1,IF(G276&lt;500000000,2,IF(G276&lt;1000000000,3,IF(G276&lt;5000000000,4,5)))),1)</f>
        <v>1</v>
      </c>
      <c r="N276" s="24">
        <f t="shared" ref="N276:N278" si="127">IF(M276=1,0.5,IF(M276=2,0.25,IF(M276=3,0.15,IF(M276=4,0.1,IF(M276=5,0,"error")))))</f>
        <v>0.5</v>
      </c>
      <c r="O276" s="23" t="s">
        <v>11</v>
      </c>
    </row>
    <row r="277" spans="1:15" s="31" customFormat="1" ht="31.5" x14ac:dyDescent="0.25">
      <c r="A277" s="19"/>
      <c r="B277" s="20" t="s">
        <v>8</v>
      </c>
      <c r="C277" s="19" t="s">
        <v>663</v>
      </c>
      <c r="D277" s="20" t="s">
        <v>656</v>
      </c>
      <c r="E277" s="19" t="s">
        <v>659</v>
      </c>
      <c r="F277" s="19" t="s">
        <v>581</v>
      </c>
      <c r="G277" s="21" t="s">
        <v>661</v>
      </c>
      <c r="H277" s="21"/>
      <c r="I277" s="20" t="str">
        <f t="shared" si="123"/>
        <v>50bps or 3ticks</v>
      </c>
      <c r="J277" s="22">
        <f t="shared" si="124"/>
        <v>5000000</v>
      </c>
      <c r="K277" s="23" t="str">
        <f t="shared" si="125"/>
        <v>Yes</v>
      </c>
      <c r="L277" s="20"/>
      <c r="M277" s="24">
        <f t="shared" si="126"/>
        <v>1</v>
      </c>
      <c r="N277" s="24">
        <f t="shared" si="127"/>
        <v>0.5</v>
      </c>
      <c r="O277" s="23" t="s">
        <v>11</v>
      </c>
    </row>
    <row r="278" spans="1:15" s="31" customFormat="1" ht="47.25" x14ac:dyDescent="0.25">
      <c r="A278" s="19"/>
      <c r="B278" s="20" t="s">
        <v>8</v>
      </c>
      <c r="C278" s="19" t="s">
        <v>664</v>
      </c>
      <c r="D278" s="20" t="s">
        <v>657</v>
      </c>
      <c r="E278" s="19" t="s">
        <v>660</v>
      </c>
      <c r="F278" s="19" t="s">
        <v>581</v>
      </c>
      <c r="G278" s="21" t="s">
        <v>661</v>
      </c>
      <c r="H278" s="21"/>
      <c r="I278" s="20" t="str">
        <f t="shared" si="123"/>
        <v>50bps or 3ticks</v>
      </c>
      <c r="J278" s="22">
        <f t="shared" si="124"/>
        <v>5000000</v>
      </c>
      <c r="K278" s="23" t="str">
        <f t="shared" si="125"/>
        <v>Yes</v>
      </c>
      <c r="L278" s="20"/>
      <c r="M278" s="24">
        <f t="shared" si="126"/>
        <v>1</v>
      </c>
      <c r="N278" s="24">
        <f t="shared" si="127"/>
        <v>0.5</v>
      </c>
      <c r="O278" s="23" t="s">
        <v>11</v>
      </c>
    </row>
    <row r="279" spans="1:15" s="31" customFormat="1" ht="47.25" x14ac:dyDescent="0.25">
      <c r="A279" s="19"/>
      <c r="B279" s="20" t="s">
        <v>8</v>
      </c>
      <c r="C279" s="19" t="s">
        <v>650</v>
      </c>
      <c r="D279" s="20" t="s">
        <v>649</v>
      </c>
      <c r="E279" s="19" t="s">
        <v>648</v>
      </c>
      <c r="F279" s="19" t="s">
        <v>403</v>
      </c>
      <c r="G279" s="21" t="s">
        <v>645</v>
      </c>
      <c r="H279" s="21"/>
      <c r="I279" s="20" t="str">
        <f t="shared" ref="I279:I280" si="128">IF(B279="A","20bps or 2ticks",IF(B279="B","50bps or 3ticks",IF(B279="C","50bps or 3ticks",IF(B279="D","80bps or 4ticks","error"))))</f>
        <v>50bps or 3ticks</v>
      </c>
      <c r="J279" s="22">
        <f t="shared" ref="J279:J280" si="129">IF(B279="A",30000000,IF(B279="B",10000000,IF(B279="C",5000000,IF(B279="D",5000000,"error"))))</f>
        <v>5000000</v>
      </c>
      <c r="K279" s="23" t="str">
        <f t="shared" si="110"/>
        <v>Yes</v>
      </c>
      <c r="L279" s="20"/>
      <c r="M279" s="24">
        <f t="shared" si="111"/>
        <v>1</v>
      </c>
      <c r="N279" s="24">
        <f t="shared" si="116"/>
        <v>0.5</v>
      </c>
      <c r="O279" s="23" t="s">
        <v>11</v>
      </c>
    </row>
    <row r="280" spans="1:15" s="31" customFormat="1" ht="31.5" x14ac:dyDescent="0.25">
      <c r="A280" s="19"/>
      <c r="B280" s="20" t="s">
        <v>8</v>
      </c>
      <c r="C280" s="19" t="s">
        <v>651</v>
      </c>
      <c r="D280" s="20" t="s">
        <v>652</v>
      </c>
      <c r="E280" s="19" t="s">
        <v>653</v>
      </c>
      <c r="F280" s="19" t="s">
        <v>403</v>
      </c>
      <c r="G280" s="21" t="s">
        <v>645</v>
      </c>
      <c r="H280" s="21"/>
      <c r="I280" s="20" t="str">
        <f t="shared" si="128"/>
        <v>50bps or 3ticks</v>
      </c>
      <c r="J280" s="22">
        <f t="shared" si="129"/>
        <v>5000000</v>
      </c>
      <c r="K280" s="23" t="str">
        <f t="shared" si="110"/>
        <v>Yes</v>
      </c>
      <c r="L280" s="20"/>
      <c r="M280" s="24">
        <f t="shared" si="111"/>
        <v>1</v>
      </c>
      <c r="N280" s="24">
        <f t="shared" si="116"/>
        <v>0.5</v>
      </c>
      <c r="O280" s="23" t="s">
        <v>11</v>
      </c>
    </row>
    <row r="281" spans="1:15" s="31" customFormat="1" ht="31.5" x14ac:dyDescent="0.25">
      <c r="A281" s="25"/>
      <c r="B281" s="26" t="s">
        <v>8</v>
      </c>
      <c r="C281" s="25" t="s">
        <v>601</v>
      </c>
      <c r="D281" s="26">
        <v>2257</v>
      </c>
      <c r="E281" s="25" t="s">
        <v>600</v>
      </c>
      <c r="F281" s="25" t="s">
        <v>384</v>
      </c>
      <c r="G281" s="27">
        <v>4457541.1864406783</v>
      </c>
      <c r="H281" s="27"/>
      <c r="I281" s="26" t="str">
        <f>IF(B281="A","20bps or 2ticks",IF(B281="B","50bps or 3ticks",IF(B281="C","50bps or 3ticks",IF(B281="D","80bps or 4ticks","error"))))</f>
        <v>50bps or 3ticks</v>
      </c>
      <c r="J281" s="28">
        <f>IF(B281="A",30000000,IF(B281="B",10000000,IF(B281="C",5000000,IF(B281="D",5000000,"error"))))</f>
        <v>5000000</v>
      </c>
      <c r="K281" s="29" t="str">
        <f t="shared" si="110"/>
        <v>Yes</v>
      </c>
      <c r="L281" s="26"/>
      <c r="M281" s="30">
        <f t="shared" si="111"/>
        <v>1</v>
      </c>
      <c r="N281" s="7">
        <f t="shared" si="116"/>
        <v>0.5</v>
      </c>
      <c r="O281" s="29" t="s">
        <v>187</v>
      </c>
    </row>
    <row r="282" spans="1:15" s="31" customFormat="1" ht="47.25" x14ac:dyDescent="0.25">
      <c r="A282" s="25"/>
      <c r="B282" s="26" t="s">
        <v>8</v>
      </c>
      <c r="C282" s="25" t="s">
        <v>603</v>
      </c>
      <c r="D282" s="26">
        <v>2258</v>
      </c>
      <c r="E282" s="25" t="s">
        <v>602</v>
      </c>
      <c r="F282" s="25" t="s">
        <v>384</v>
      </c>
      <c r="G282" s="27">
        <v>12183394.711864406</v>
      </c>
      <c r="H282" s="27"/>
      <c r="I282" s="26" t="str">
        <f>IF(B282="A","20bps or 2ticks",IF(B282="B","50bps or 3ticks",IF(B282="C","50bps or 3ticks",IF(B282="D","80bps or 4ticks","error"))))</f>
        <v>50bps or 3ticks</v>
      </c>
      <c r="J282" s="28">
        <f>IF(B282="A",30000000,IF(B282="B",10000000,IF(B282="C",5000000,IF(B282="D",5000000,"error"))))</f>
        <v>5000000</v>
      </c>
      <c r="K282" s="29" t="str">
        <f t="shared" si="110"/>
        <v>Yes</v>
      </c>
      <c r="L282" s="26"/>
      <c r="M282" s="30">
        <f t="shared" si="111"/>
        <v>1</v>
      </c>
      <c r="N282" s="7">
        <f t="shared" si="116"/>
        <v>0.5</v>
      </c>
      <c r="O282" s="29" t="s">
        <v>187</v>
      </c>
    </row>
    <row r="283" spans="1:15" s="31" customFormat="1" ht="47.25" x14ac:dyDescent="0.25">
      <c r="A283" s="19"/>
      <c r="B283" s="20" t="s">
        <v>8</v>
      </c>
      <c r="C283" s="19" t="s">
        <v>440</v>
      </c>
      <c r="D283" s="20">
        <v>2019</v>
      </c>
      <c r="E283" s="19" t="s">
        <v>624</v>
      </c>
      <c r="F283" s="19" t="s">
        <v>403</v>
      </c>
      <c r="G283" s="21" t="s">
        <v>623</v>
      </c>
      <c r="H283" s="21"/>
      <c r="I283" s="20" t="str">
        <f>IF(B283="A","20bps or 2ticks",IF(B283="B","50bps or 3ticks",IF(B283="C","50bps or 3ticks",IF(B283="D","80bps or 4ticks","error"))))</f>
        <v>50bps or 3ticks</v>
      </c>
      <c r="J283" s="22">
        <f>IF(B283="A",30000000,IF(B283="B",10000000,IF(B283="C",5000000,IF(B283="D",5000000,"error"))))</f>
        <v>5000000</v>
      </c>
      <c r="K283" s="23" t="str">
        <f t="shared" si="110"/>
        <v>Yes</v>
      </c>
      <c r="L283" s="20"/>
      <c r="M283" s="24">
        <f t="shared" si="111"/>
        <v>1</v>
      </c>
      <c r="N283" s="24">
        <f t="shared" si="116"/>
        <v>0.5</v>
      </c>
      <c r="O283" s="23" t="s">
        <v>11</v>
      </c>
    </row>
    <row r="284" spans="1:15" s="31" customFormat="1" ht="47.25" x14ac:dyDescent="0.25">
      <c r="A284" s="25"/>
      <c r="B284" s="26" t="s">
        <v>7</v>
      </c>
      <c r="C284" s="25" t="s">
        <v>440</v>
      </c>
      <c r="D284" s="26">
        <v>2866</v>
      </c>
      <c r="E284" s="25" t="s">
        <v>441</v>
      </c>
      <c r="F284" s="25" t="s">
        <v>403</v>
      </c>
      <c r="G284" s="27">
        <v>39504839.661016949</v>
      </c>
      <c r="H284" s="27"/>
      <c r="I284" s="26" t="str">
        <f t="shared" si="121"/>
        <v>50bps or 3ticks</v>
      </c>
      <c r="J284" s="28">
        <f t="shared" si="122"/>
        <v>5000000</v>
      </c>
      <c r="K284" s="29" t="str">
        <f t="shared" ref="K284:K313" si="130">IF(AND(B284&lt;&gt;"A",M284=1)=TRUE,"Yes","")</f>
        <v>Yes</v>
      </c>
      <c r="L284" s="26"/>
      <c r="M284" s="30">
        <f t="shared" si="111"/>
        <v>1</v>
      </c>
      <c r="N284" s="7">
        <f t="shared" si="116"/>
        <v>0.5</v>
      </c>
      <c r="O284" s="29" t="s">
        <v>187</v>
      </c>
    </row>
    <row r="285" spans="1:15" s="31" customFormat="1" ht="31.5" x14ac:dyDescent="0.25">
      <c r="A285" s="19"/>
      <c r="B285" s="20" t="s">
        <v>8</v>
      </c>
      <c r="C285" s="19" t="s">
        <v>629</v>
      </c>
      <c r="D285" s="20" t="s">
        <v>627</v>
      </c>
      <c r="E285" s="19" t="s">
        <v>628</v>
      </c>
      <c r="F285" s="19" t="s">
        <v>403</v>
      </c>
      <c r="G285" s="21" t="s">
        <v>623</v>
      </c>
      <c r="H285" s="21"/>
      <c r="I285" s="20" t="str">
        <f t="shared" ref="I285" si="131">IF(B285="A","20bps or 2ticks",IF(B285="B","50bps or 3ticks",IF(B285="C","50bps or 3ticks",IF(B285="D","80bps or 4ticks","error"))))</f>
        <v>50bps or 3ticks</v>
      </c>
      <c r="J285" s="22">
        <f t="shared" ref="J285" si="132">IF(B285="A",30000000,IF(B285="B",10000000,IF(B285="C",5000000,IF(B285="D",5000000,"error"))))</f>
        <v>5000000</v>
      </c>
      <c r="K285" s="23" t="str">
        <f t="shared" si="130"/>
        <v>Yes</v>
      </c>
      <c r="L285" s="20"/>
      <c r="M285" s="24">
        <f t="shared" si="111"/>
        <v>1</v>
      </c>
      <c r="N285" s="24">
        <f t="shared" si="116"/>
        <v>0.5</v>
      </c>
      <c r="O285" s="23" t="s">
        <v>11</v>
      </c>
    </row>
    <row r="286" spans="1:15" ht="31.5" x14ac:dyDescent="0.25">
      <c r="A286" s="4" t="s">
        <v>112</v>
      </c>
      <c r="B286" s="5" t="s">
        <v>7</v>
      </c>
      <c r="C286" s="4" t="s">
        <v>95</v>
      </c>
      <c r="D286" s="5">
        <v>1328</v>
      </c>
      <c r="E286" s="4" t="s">
        <v>315</v>
      </c>
      <c r="F286" s="4" t="s">
        <v>14</v>
      </c>
      <c r="G286" s="6">
        <v>85549237.457627118</v>
      </c>
      <c r="H286" s="6"/>
      <c r="I286" s="5" t="str">
        <f t="shared" si="104"/>
        <v>50bps or 3ticks</v>
      </c>
      <c r="J286" s="9">
        <f t="shared" si="105"/>
        <v>5000000</v>
      </c>
      <c r="K286" s="11" t="str">
        <f t="shared" si="130"/>
        <v>Yes</v>
      </c>
      <c r="L286" s="5"/>
      <c r="M286" s="7">
        <f t="shared" ref="M286:M313" si="133">IF(ISNUMBER(G286)=TRUE,IF(G286&lt;100000000,1,IF(G286&lt;500000000,2,IF(G286&lt;1000000000,3,IF(G286&lt;5000000000,4,5)))),1)</f>
        <v>1</v>
      </c>
      <c r="N286" s="7">
        <f t="shared" si="116"/>
        <v>0.5</v>
      </c>
      <c r="O286" s="11" t="s">
        <v>187</v>
      </c>
    </row>
    <row r="287" spans="1:15" ht="31.5" x14ac:dyDescent="0.25">
      <c r="A287" s="4"/>
      <c r="B287" s="5" t="s">
        <v>7</v>
      </c>
      <c r="C287" s="4" t="s">
        <v>92</v>
      </c>
      <c r="D287" s="5">
        <v>1326</v>
      </c>
      <c r="E287" s="4" t="s">
        <v>93</v>
      </c>
      <c r="F287" s="4" t="s">
        <v>94</v>
      </c>
      <c r="G287" s="6">
        <v>169521190.67796609</v>
      </c>
      <c r="H287" s="6"/>
      <c r="I287" s="5" t="str">
        <f t="shared" si="104"/>
        <v>50bps or 3ticks</v>
      </c>
      <c r="J287" s="9">
        <f t="shared" si="105"/>
        <v>5000000</v>
      </c>
      <c r="K287" s="11" t="str">
        <f t="shared" si="130"/>
        <v/>
      </c>
      <c r="L287" s="5"/>
      <c r="M287" s="7">
        <f t="shared" si="133"/>
        <v>2</v>
      </c>
      <c r="N287" s="7">
        <f t="shared" si="116"/>
        <v>0.25</v>
      </c>
      <c r="O287" s="11" t="s">
        <v>187</v>
      </c>
    </row>
    <row r="288" spans="1:15" ht="31.5" x14ac:dyDescent="0.25">
      <c r="A288" s="4"/>
      <c r="B288" s="5" t="s">
        <v>7</v>
      </c>
      <c r="C288" s="4" t="s">
        <v>96</v>
      </c>
      <c r="D288" s="5">
        <v>1672</v>
      </c>
      <c r="E288" s="4" t="s">
        <v>263</v>
      </c>
      <c r="F288" s="4" t="s">
        <v>283</v>
      </c>
      <c r="G288" s="6">
        <v>10237667.796610169</v>
      </c>
      <c r="H288" s="6"/>
      <c r="I288" s="5" t="str">
        <f t="shared" si="104"/>
        <v>50bps or 3ticks</v>
      </c>
      <c r="J288" s="9">
        <f t="shared" si="105"/>
        <v>5000000</v>
      </c>
      <c r="K288" s="11" t="str">
        <f t="shared" si="130"/>
        <v>Yes</v>
      </c>
      <c r="L288" s="5"/>
      <c r="M288" s="7">
        <f t="shared" si="133"/>
        <v>1</v>
      </c>
      <c r="N288" s="7">
        <f t="shared" si="116"/>
        <v>0.5</v>
      </c>
      <c r="O288" s="11" t="s">
        <v>187</v>
      </c>
    </row>
    <row r="289" spans="1:15" ht="31.5" x14ac:dyDescent="0.25">
      <c r="A289" s="4"/>
      <c r="B289" s="5" t="s">
        <v>7</v>
      </c>
      <c r="C289" s="4" t="s">
        <v>96</v>
      </c>
      <c r="D289" s="5">
        <v>1540</v>
      </c>
      <c r="E289" s="4" t="s">
        <v>97</v>
      </c>
      <c r="F289" s="4" t="s">
        <v>98</v>
      </c>
      <c r="G289" s="6">
        <v>1035457505.8305085</v>
      </c>
      <c r="H289" s="6"/>
      <c r="I289" s="5" t="str">
        <f t="shared" si="104"/>
        <v>50bps or 3ticks</v>
      </c>
      <c r="J289" s="9">
        <f t="shared" si="105"/>
        <v>5000000</v>
      </c>
      <c r="K289" s="11" t="str">
        <f t="shared" si="130"/>
        <v/>
      </c>
      <c r="L289" s="5"/>
      <c r="M289" s="7">
        <f t="shared" si="133"/>
        <v>4</v>
      </c>
      <c r="N289" s="7">
        <f t="shared" si="116"/>
        <v>0.1</v>
      </c>
      <c r="O289" s="11" t="s">
        <v>187</v>
      </c>
    </row>
    <row r="290" spans="1:15" ht="31.5" x14ac:dyDescent="0.25">
      <c r="A290" s="4"/>
      <c r="B290" s="5" t="s">
        <v>7</v>
      </c>
      <c r="C290" s="4" t="s">
        <v>99</v>
      </c>
      <c r="D290" s="5">
        <v>1674</v>
      </c>
      <c r="E290" s="4" t="s">
        <v>265</v>
      </c>
      <c r="F290" s="4" t="s">
        <v>283</v>
      </c>
      <c r="G290" s="6">
        <v>5899450.8474576268</v>
      </c>
      <c r="H290" s="6"/>
      <c r="I290" s="5" t="str">
        <f t="shared" si="104"/>
        <v>50bps or 3ticks</v>
      </c>
      <c r="J290" s="9">
        <f t="shared" si="105"/>
        <v>5000000</v>
      </c>
      <c r="K290" s="11" t="str">
        <f t="shared" si="130"/>
        <v>Yes</v>
      </c>
      <c r="L290" s="5"/>
      <c r="M290" s="7">
        <f t="shared" si="133"/>
        <v>1</v>
      </c>
      <c r="N290" s="7">
        <f t="shared" si="116"/>
        <v>0.5</v>
      </c>
      <c r="O290" s="11" t="s">
        <v>187</v>
      </c>
    </row>
    <row r="291" spans="1:15" ht="31.5" x14ac:dyDescent="0.25">
      <c r="A291" s="4"/>
      <c r="B291" s="5" t="s">
        <v>7</v>
      </c>
      <c r="C291" s="4" t="s">
        <v>99</v>
      </c>
      <c r="D291" s="5">
        <v>1541</v>
      </c>
      <c r="E291" s="4" t="s">
        <v>100</v>
      </c>
      <c r="F291" s="4" t="s">
        <v>98</v>
      </c>
      <c r="G291" s="6">
        <v>113442573.47457626</v>
      </c>
      <c r="H291" s="6"/>
      <c r="I291" s="5" t="str">
        <f t="shared" si="104"/>
        <v>50bps or 3ticks</v>
      </c>
      <c r="J291" s="9">
        <f t="shared" si="105"/>
        <v>5000000</v>
      </c>
      <c r="K291" s="11" t="str">
        <f t="shared" si="130"/>
        <v/>
      </c>
      <c r="L291" s="5"/>
      <c r="M291" s="7">
        <f t="shared" si="133"/>
        <v>2</v>
      </c>
      <c r="N291" s="7">
        <f t="shared" si="116"/>
        <v>0.25</v>
      </c>
      <c r="O291" s="11" t="s">
        <v>187</v>
      </c>
    </row>
    <row r="292" spans="1:15" x14ac:dyDescent="0.25">
      <c r="A292" s="4"/>
      <c r="B292" s="5" t="s">
        <v>7</v>
      </c>
      <c r="C292" s="4" t="s">
        <v>298</v>
      </c>
      <c r="D292" s="5">
        <v>1682</v>
      </c>
      <c r="E292" s="4" t="s">
        <v>297</v>
      </c>
      <c r="F292" s="4" t="s">
        <v>14</v>
      </c>
      <c r="G292" s="6">
        <v>1553462.3728813559</v>
      </c>
      <c r="H292" s="6"/>
      <c r="I292" s="5" t="str">
        <f t="shared" si="104"/>
        <v>50bps or 3ticks</v>
      </c>
      <c r="J292" s="9">
        <f t="shared" si="105"/>
        <v>5000000</v>
      </c>
      <c r="K292" s="11" t="str">
        <f t="shared" si="130"/>
        <v>Yes</v>
      </c>
      <c r="L292" s="5"/>
      <c r="M292" s="7">
        <f t="shared" si="133"/>
        <v>1</v>
      </c>
      <c r="N292" s="7">
        <f t="shared" si="116"/>
        <v>0.5</v>
      </c>
      <c r="O292" s="11" t="s">
        <v>187</v>
      </c>
    </row>
    <row r="293" spans="1:15" ht="31.5" x14ac:dyDescent="0.25">
      <c r="A293" s="4"/>
      <c r="B293" s="5" t="s">
        <v>7</v>
      </c>
      <c r="C293" s="4" t="s">
        <v>101</v>
      </c>
      <c r="D293" s="5">
        <v>1673</v>
      </c>
      <c r="E293" s="4" t="s">
        <v>264</v>
      </c>
      <c r="F293" s="4" t="s">
        <v>283</v>
      </c>
      <c r="G293" s="6">
        <v>5400463.8983050846</v>
      </c>
      <c r="H293" s="6"/>
      <c r="I293" s="5" t="str">
        <f t="shared" si="104"/>
        <v>50bps or 3ticks</v>
      </c>
      <c r="J293" s="9">
        <f t="shared" si="105"/>
        <v>5000000</v>
      </c>
      <c r="K293" s="11" t="str">
        <f t="shared" si="130"/>
        <v>Yes</v>
      </c>
      <c r="L293" s="5"/>
      <c r="M293" s="7">
        <f t="shared" si="133"/>
        <v>1</v>
      </c>
      <c r="N293" s="7">
        <f t="shared" si="116"/>
        <v>0.5</v>
      </c>
      <c r="O293" s="11" t="s">
        <v>187</v>
      </c>
    </row>
    <row r="294" spans="1:15" ht="31.5" x14ac:dyDescent="0.25">
      <c r="A294" s="4"/>
      <c r="B294" s="5" t="s">
        <v>7</v>
      </c>
      <c r="C294" s="4" t="s">
        <v>101</v>
      </c>
      <c r="D294" s="5">
        <v>1542</v>
      </c>
      <c r="E294" s="4" t="s">
        <v>102</v>
      </c>
      <c r="F294" s="4" t="s">
        <v>98</v>
      </c>
      <c r="G294" s="6">
        <v>71158282.440677971</v>
      </c>
      <c r="H294" s="6"/>
      <c r="I294" s="5" t="str">
        <f t="shared" si="104"/>
        <v>50bps or 3ticks</v>
      </c>
      <c r="J294" s="9">
        <f t="shared" si="105"/>
        <v>5000000</v>
      </c>
      <c r="K294" s="11" t="str">
        <f t="shared" si="130"/>
        <v>Yes</v>
      </c>
      <c r="L294" s="5"/>
      <c r="M294" s="7">
        <f t="shared" si="133"/>
        <v>1</v>
      </c>
      <c r="N294" s="7">
        <f t="shared" si="116"/>
        <v>0.5</v>
      </c>
      <c r="O294" s="11" t="s">
        <v>187</v>
      </c>
    </row>
    <row r="295" spans="1:15" ht="31.5" x14ac:dyDescent="0.25">
      <c r="A295" s="4"/>
      <c r="B295" s="5" t="s">
        <v>7</v>
      </c>
      <c r="C295" s="4" t="s">
        <v>103</v>
      </c>
      <c r="D295" s="5">
        <v>1675</v>
      </c>
      <c r="E295" s="4" t="s">
        <v>266</v>
      </c>
      <c r="F295" s="4" t="s">
        <v>283</v>
      </c>
      <c r="G295" s="6">
        <v>9566031.1864406783</v>
      </c>
      <c r="H295" s="6"/>
      <c r="I295" s="5" t="str">
        <f t="shared" si="104"/>
        <v>50bps or 3ticks</v>
      </c>
      <c r="J295" s="9">
        <f t="shared" ref="J295:J313" si="134">IF(B295="A",30000000,IF(B295="B",10000000,IF(B295="C",5000000,IF(B295="D",5000000,"error"))))</f>
        <v>5000000</v>
      </c>
      <c r="K295" s="11" t="str">
        <f t="shared" si="130"/>
        <v>Yes</v>
      </c>
      <c r="L295" s="5"/>
      <c r="M295" s="7">
        <f t="shared" si="133"/>
        <v>1</v>
      </c>
      <c r="N295" s="7">
        <f t="shared" si="116"/>
        <v>0.5</v>
      </c>
      <c r="O295" s="11" t="s">
        <v>187</v>
      </c>
    </row>
    <row r="296" spans="1:15" ht="31.5" x14ac:dyDescent="0.25">
      <c r="A296" s="4"/>
      <c r="B296" s="5" t="s">
        <v>7</v>
      </c>
      <c r="C296" s="4" t="s">
        <v>103</v>
      </c>
      <c r="D296" s="5">
        <v>1543</v>
      </c>
      <c r="E296" s="4" t="s">
        <v>104</v>
      </c>
      <c r="F296" s="4" t="s">
        <v>98</v>
      </c>
      <c r="G296" s="6">
        <v>39635725.593220338</v>
      </c>
      <c r="H296" s="6"/>
      <c r="I296" s="5" t="str">
        <f t="shared" si="104"/>
        <v>50bps or 3ticks</v>
      </c>
      <c r="J296" s="9">
        <f t="shared" si="134"/>
        <v>5000000</v>
      </c>
      <c r="K296" s="11" t="str">
        <f t="shared" si="130"/>
        <v>Yes</v>
      </c>
      <c r="L296" s="5"/>
      <c r="M296" s="7">
        <f t="shared" si="133"/>
        <v>1</v>
      </c>
      <c r="N296" s="7">
        <f t="shared" si="116"/>
        <v>0.5</v>
      </c>
      <c r="O296" s="11" t="s">
        <v>187</v>
      </c>
    </row>
    <row r="297" spans="1:15" ht="47.25" x14ac:dyDescent="0.25">
      <c r="A297" s="4"/>
      <c r="B297" s="5" t="s">
        <v>7</v>
      </c>
      <c r="C297" s="4" t="s">
        <v>105</v>
      </c>
      <c r="D297" s="5">
        <v>1671</v>
      </c>
      <c r="E297" s="4" t="s">
        <v>106</v>
      </c>
      <c r="F297" s="4" t="s">
        <v>259</v>
      </c>
      <c r="G297" s="6">
        <v>814805278.77966106</v>
      </c>
      <c r="H297" s="6"/>
      <c r="I297" s="5" t="str">
        <f t="shared" si="104"/>
        <v>50bps or 3ticks</v>
      </c>
      <c r="J297" s="9">
        <f t="shared" si="134"/>
        <v>5000000</v>
      </c>
      <c r="K297" s="11" t="str">
        <f t="shared" si="130"/>
        <v/>
      </c>
      <c r="L297" s="5"/>
      <c r="M297" s="7">
        <f t="shared" si="133"/>
        <v>3</v>
      </c>
      <c r="N297" s="7">
        <f t="shared" si="116"/>
        <v>0.15</v>
      </c>
      <c r="O297" s="11" t="s">
        <v>187</v>
      </c>
    </row>
    <row r="298" spans="1:15" ht="31.5" x14ac:dyDescent="0.25">
      <c r="A298" s="4"/>
      <c r="B298" s="5" t="s">
        <v>7</v>
      </c>
      <c r="C298" s="4" t="s">
        <v>369</v>
      </c>
      <c r="D298" s="5">
        <v>1699</v>
      </c>
      <c r="E298" s="4" t="s">
        <v>367</v>
      </c>
      <c r="F298" s="4" t="s">
        <v>14</v>
      </c>
      <c r="G298" s="6">
        <v>292635670.16949153</v>
      </c>
      <c r="H298" s="6"/>
      <c r="I298" s="5" t="str">
        <f t="shared" si="104"/>
        <v>50bps or 3ticks</v>
      </c>
      <c r="J298" s="9">
        <f t="shared" si="134"/>
        <v>5000000</v>
      </c>
      <c r="K298" s="11" t="str">
        <f t="shared" si="130"/>
        <v/>
      </c>
      <c r="L298" s="5"/>
      <c r="M298" s="7">
        <f t="shared" si="133"/>
        <v>2</v>
      </c>
      <c r="N298" s="7">
        <f t="shared" si="116"/>
        <v>0.25</v>
      </c>
      <c r="O298" s="11" t="s">
        <v>187</v>
      </c>
    </row>
    <row r="299" spans="1:15" ht="63" x14ac:dyDescent="0.25">
      <c r="A299" s="4"/>
      <c r="B299" s="5" t="s">
        <v>7</v>
      </c>
      <c r="C299" s="4" t="s">
        <v>107</v>
      </c>
      <c r="D299" s="5">
        <v>1676</v>
      </c>
      <c r="E299" s="4" t="s">
        <v>267</v>
      </c>
      <c r="F299" s="4" t="s">
        <v>283</v>
      </c>
      <c r="G299" s="6">
        <v>351019.40677966102</v>
      </c>
      <c r="H299" s="6"/>
      <c r="I299" s="5" t="str">
        <f t="shared" si="104"/>
        <v>50bps or 3ticks</v>
      </c>
      <c r="J299" s="9">
        <f t="shared" si="134"/>
        <v>5000000</v>
      </c>
      <c r="K299" s="11" t="str">
        <f t="shared" si="130"/>
        <v>Yes</v>
      </c>
      <c r="L299" s="5"/>
      <c r="M299" s="7">
        <f t="shared" si="133"/>
        <v>1</v>
      </c>
      <c r="N299" s="7">
        <f t="shared" si="116"/>
        <v>0.5</v>
      </c>
      <c r="O299" s="11" t="s">
        <v>187</v>
      </c>
    </row>
    <row r="300" spans="1:15" x14ac:dyDescent="0.25">
      <c r="A300" s="4"/>
      <c r="B300" s="5" t="s">
        <v>7</v>
      </c>
      <c r="C300" s="4" t="s">
        <v>165</v>
      </c>
      <c r="D300" s="5">
        <v>1684</v>
      </c>
      <c r="E300" s="4" t="s">
        <v>268</v>
      </c>
      <c r="F300" s="4" t="s">
        <v>283</v>
      </c>
      <c r="G300" s="6">
        <v>392500.50847457629</v>
      </c>
      <c r="H300" s="6"/>
      <c r="I300" s="5" t="str">
        <f t="shared" si="104"/>
        <v>50bps or 3ticks</v>
      </c>
      <c r="J300" s="9">
        <f t="shared" si="134"/>
        <v>5000000</v>
      </c>
      <c r="K300" s="11" t="str">
        <f t="shared" si="130"/>
        <v>Yes</v>
      </c>
      <c r="L300" s="5"/>
      <c r="M300" s="7">
        <f t="shared" si="133"/>
        <v>1</v>
      </c>
      <c r="N300" s="7">
        <f t="shared" si="116"/>
        <v>0.5</v>
      </c>
      <c r="O300" s="11" t="s">
        <v>187</v>
      </c>
    </row>
    <row r="301" spans="1:15" x14ac:dyDescent="0.25">
      <c r="A301" s="4"/>
      <c r="B301" s="5" t="s">
        <v>7</v>
      </c>
      <c r="C301" s="4" t="s">
        <v>166</v>
      </c>
      <c r="D301" s="5">
        <v>1685</v>
      </c>
      <c r="E301" s="4" t="s">
        <v>269</v>
      </c>
      <c r="F301" s="4" t="s">
        <v>283</v>
      </c>
      <c r="G301" s="6">
        <v>2009913.4576271186</v>
      </c>
      <c r="H301" s="6"/>
      <c r="I301" s="5" t="str">
        <f t="shared" si="104"/>
        <v>50bps or 3ticks</v>
      </c>
      <c r="J301" s="9">
        <f t="shared" si="134"/>
        <v>5000000</v>
      </c>
      <c r="K301" s="11" t="str">
        <f t="shared" si="130"/>
        <v>Yes</v>
      </c>
      <c r="L301" s="5"/>
      <c r="M301" s="7">
        <f t="shared" si="133"/>
        <v>1</v>
      </c>
      <c r="N301" s="7">
        <f t="shared" si="116"/>
        <v>0.5</v>
      </c>
      <c r="O301" s="11" t="s">
        <v>187</v>
      </c>
    </row>
    <row r="302" spans="1:15" ht="31.5" x14ac:dyDescent="0.25">
      <c r="A302" s="4"/>
      <c r="B302" s="5" t="s">
        <v>7</v>
      </c>
      <c r="C302" s="4" t="s">
        <v>167</v>
      </c>
      <c r="D302" s="5">
        <v>1686</v>
      </c>
      <c r="E302" s="4" t="s">
        <v>270</v>
      </c>
      <c r="F302" s="4" t="s">
        <v>283</v>
      </c>
      <c r="G302" s="6">
        <v>389971.27118644066</v>
      </c>
      <c r="H302" s="6"/>
      <c r="I302" s="5" t="str">
        <f t="shared" si="104"/>
        <v>50bps or 3ticks</v>
      </c>
      <c r="J302" s="9">
        <f t="shared" si="134"/>
        <v>5000000</v>
      </c>
      <c r="K302" s="11" t="str">
        <f t="shared" si="130"/>
        <v>Yes</v>
      </c>
      <c r="L302" s="5"/>
      <c r="M302" s="7">
        <f t="shared" si="133"/>
        <v>1</v>
      </c>
      <c r="N302" s="7">
        <f t="shared" si="116"/>
        <v>0.5</v>
      </c>
      <c r="O302" s="11" t="s">
        <v>187</v>
      </c>
    </row>
    <row r="303" spans="1:15" x14ac:dyDescent="0.25">
      <c r="A303" s="4"/>
      <c r="B303" s="5" t="s">
        <v>7</v>
      </c>
      <c r="C303" s="4" t="s">
        <v>168</v>
      </c>
      <c r="D303" s="5">
        <v>1687</v>
      </c>
      <c r="E303" s="4" t="s">
        <v>271</v>
      </c>
      <c r="F303" s="4" t="s">
        <v>283</v>
      </c>
      <c r="G303" s="6">
        <v>2251506.9322033897</v>
      </c>
      <c r="H303" s="6"/>
      <c r="I303" s="5" t="str">
        <f t="shared" si="104"/>
        <v>50bps or 3ticks</v>
      </c>
      <c r="J303" s="9">
        <f t="shared" si="134"/>
        <v>5000000</v>
      </c>
      <c r="K303" s="11" t="str">
        <f t="shared" si="130"/>
        <v>Yes</v>
      </c>
      <c r="L303" s="5"/>
      <c r="M303" s="7">
        <f t="shared" si="133"/>
        <v>1</v>
      </c>
      <c r="N303" s="7">
        <f t="shared" si="116"/>
        <v>0.5</v>
      </c>
      <c r="O303" s="11" t="s">
        <v>187</v>
      </c>
    </row>
    <row r="304" spans="1:15" x14ac:dyDescent="0.25">
      <c r="A304" s="4"/>
      <c r="B304" s="5" t="s">
        <v>7</v>
      </c>
      <c r="C304" s="4" t="s">
        <v>169</v>
      </c>
      <c r="D304" s="5">
        <v>1688</v>
      </c>
      <c r="E304" s="4" t="s">
        <v>272</v>
      </c>
      <c r="F304" s="4" t="s">
        <v>283</v>
      </c>
      <c r="G304" s="6">
        <v>4782424.7796610165</v>
      </c>
      <c r="H304" s="6"/>
      <c r="I304" s="5" t="str">
        <f t="shared" si="104"/>
        <v>50bps or 3ticks</v>
      </c>
      <c r="J304" s="9">
        <f t="shared" si="134"/>
        <v>5000000</v>
      </c>
      <c r="K304" s="11" t="str">
        <f t="shared" si="130"/>
        <v>Yes</v>
      </c>
      <c r="L304" s="5"/>
      <c r="M304" s="7">
        <f t="shared" si="133"/>
        <v>1</v>
      </c>
      <c r="N304" s="7">
        <f t="shared" si="116"/>
        <v>0.5</v>
      </c>
      <c r="O304" s="11" t="s">
        <v>187</v>
      </c>
    </row>
    <row r="305" spans="1:15" x14ac:dyDescent="0.25">
      <c r="A305" s="4"/>
      <c r="B305" s="5" t="s">
        <v>7</v>
      </c>
      <c r="C305" s="4" t="s">
        <v>170</v>
      </c>
      <c r="D305" s="5">
        <v>1689</v>
      </c>
      <c r="E305" s="4" t="s">
        <v>273</v>
      </c>
      <c r="F305" s="4" t="s">
        <v>283</v>
      </c>
      <c r="G305" s="6">
        <v>91126815.220338985</v>
      </c>
      <c r="H305" s="6"/>
      <c r="I305" s="5" t="str">
        <f t="shared" si="104"/>
        <v>50bps or 3ticks</v>
      </c>
      <c r="J305" s="9">
        <f t="shared" si="134"/>
        <v>5000000</v>
      </c>
      <c r="K305" s="11" t="str">
        <f t="shared" si="130"/>
        <v>Yes</v>
      </c>
      <c r="L305" s="5"/>
      <c r="M305" s="7">
        <f t="shared" si="133"/>
        <v>1</v>
      </c>
      <c r="N305" s="7">
        <f t="shared" si="116"/>
        <v>0.5</v>
      </c>
      <c r="O305" s="11" t="s">
        <v>187</v>
      </c>
    </row>
    <row r="306" spans="1:15" x14ac:dyDescent="0.25">
      <c r="A306" s="4"/>
      <c r="B306" s="5" t="s">
        <v>7</v>
      </c>
      <c r="C306" s="4" t="s">
        <v>171</v>
      </c>
      <c r="D306" s="5">
        <v>1690</v>
      </c>
      <c r="E306" s="4" t="s">
        <v>274</v>
      </c>
      <c r="F306" s="4" t="s">
        <v>283</v>
      </c>
      <c r="G306" s="6">
        <v>10067350.163934426</v>
      </c>
      <c r="H306" s="6"/>
      <c r="I306" s="5" t="str">
        <f t="shared" ref="I306:I313" si="135">IF(B306="A","20bps or 2ticks",IF(B306="B","50bps or 3ticks",IF(B306="C","50bps or 3ticks",IF(B306="D","80bps or 4ticks","error"))))</f>
        <v>50bps or 3ticks</v>
      </c>
      <c r="J306" s="9">
        <f t="shared" si="134"/>
        <v>5000000</v>
      </c>
      <c r="K306" s="11" t="str">
        <f t="shared" si="130"/>
        <v>Yes</v>
      </c>
      <c r="L306" s="5"/>
      <c r="M306" s="7">
        <f t="shared" si="133"/>
        <v>1</v>
      </c>
      <c r="N306" s="7">
        <f t="shared" si="116"/>
        <v>0.5</v>
      </c>
      <c r="O306" s="11" t="s">
        <v>187</v>
      </c>
    </row>
    <row r="307" spans="1:15" ht="31.5" x14ac:dyDescent="0.25">
      <c r="A307" s="4"/>
      <c r="B307" s="5" t="s">
        <v>7</v>
      </c>
      <c r="C307" s="4" t="s">
        <v>172</v>
      </c>
      <c r="D307" s="5">
        <v>1691</v>
      </c>
      <c r="E307" s="4" t="s">
        <v>275</v>
      </c>
      <c r="F307" s="4" t="s">
        <v>283</v>
      </c>
      <c r="G307" s="6">
        <v>888815.40983606561</v>
      </c>
      <c r="H307" s="6"/>
      <c r="I307" s="5" t="str">
        <f t="shared" si="135"/>
        <v>50bps or 3ticks</v>
      </c>
      <c r="J307" s="9">
        <f t="shared" si="134"/>
        <v>5000000</v>
      </c>
      <c r="K307" s="11" t="str">
        <f t="shared" si="130"/>
        <v>Yes</v>
      </c>
      <c r="L307" s="5"/>
      <c r="M307" s="7">
        <f t="shared" si="133"/>
        <v>1</v>
      </c>
      <c r="N307" s="7">
        <f t="shared" si="116"/>
        <v>0.5</v>
      </c>
      <c r="O307" s="11" t="s">
        <v>187</v>
      </c>
    </row>
    <row r="308" spans="1:15" x14ac:dyDescent="0.25">
      <c r="A308" s="4"/>
      <c r="B308" s="5" t="s">
        <v>7</v>
      </c>
      <c r="C308" s="4" t="s">
        <v>173</v>
      </c>
      <c r="D308" s="5">
        <v>1692</v>
      </c>
      <c r="E308" s="4" t="s">
        <v>276</v>
      </c>
      <c r="F308" s="4" t="s">
        <v>283</v>
      </c>
      <c r="G308" s="6">
        <v>1506681.8032786886</v>
      </c>
      <c r="H308" s="6"/>
      <c r="I308" s="5" t="str">
        <f t="shared" si="135"/>
        <v>50bps or 3ticks</v>
      </c>
      <c r="J308" s="9">
        <f t="shared" si="134"/>
        <v>5000000</v>
      </c>
      <c r="K308" s="11" t="str">
        <f t="shared" si="130"/>
        <v>Yes</v>
      </c>
      <c r="L308" s="5"/>
      <c r="M308" s="7">
        <f t="shared" si="133"/>
        <v>1</v>
      </c>
      <c r="N308" s="7">
        <f t="shared" si="116"/>
        <v>0.5</v>
      </c>
      <c r="O308" s="11" t="s">
        <v>187</v>
      </c>
    </row>
    <row r="309" spans="1:15" x14ac:dyDescent="0.25">
      <c r="A309" s="4"/>
      <c r="B309" s="5" t="s">
        <v>7</v>
      </c>
      <c r="C309" s="4" t="s">
        <v>174</v>
      </c>
      <c r="D309" s="5">
        <v>1693</v>
      </c>
      <c r="E309" s="4" t="s">
        <v>277</v>
      </c>
      <c r="F309" s="4" t="s">
        <v>283</v>
      </c>
      <c r="G309" s="6">
        <v>5811404.590163934</v>
      </c>
      <c r="H309" s="6"/>
      <c r="I309" s="5" t="str">
        <f t="shared" si="135"/>
        <v>50bps or 3ticks</v>
      </c>
      <c r="J309" s="9">
        <f t="shared" si="134"/>
        <v>5000000</v>
      </c>
      <c r="K309" s="11" t="str">
        <f t="shared" si="130"/>
        <v>Yes</v>
      </c>
      <c r="L309" s="5"/>
      <c r="M309" s="7">
        <f t="shared" si="133"/>
        <v>1</v>
      </c>
      <c r="N309" s="7">
        <f t="shared" si="116"/>
        <v>0.5</v>
      </c>
      <c r="O309" s="11" t="s">
        <v>187</v>
      </c>
    </row>
    <row r="310" spans="1:15" x14ac:dyDescent="0.25">
      <c r="A310" s="4"/>
      <c r="B310" s="5" t="s">
        <v>7</v>
      </c>
      <c r="C310" s="4" t="s">
        <v>175</v>
      </c>
      <c r="D310" s="5">
        <v>1694</v>
      </c>
      <c r="E310" s="4" t="s">
        <v>278</v>
      </c>
      <c r="F310" s="4" t="s">
        <v>283</v>
      </c>
      <c r="G310" s="6">
        <v>3071296.7213114756</v>
      </c>
      <c r="H310" s="6"/>
      <c r="I310" s="5" t="str">
        <f t="shared" si="135"/>
        <v>50bps or 3ticks</v>
      </c>
      <c r="J310" s="9">
        <f t="shared" si="134"/>
        <v>5000000</v>
      </c>
      <c r="K310" s="11" t="str">
        <f t="shared" si="130"/>
        <v>Yes</v>
      </c>
      <c r="L310" s="5"/>
      <c r="M310" s="7">
        <f t="shared" si="133"/>
        <v>1</v>
      </c>
      <c r="N310" s="7">
        <f t="shared" si="116"/>
        <v>0.5</v>
      </c>
      <c r="O310" s="11" t="s">
        <v>187</v>
      </c>
    </row>
    <row r="311" spans="1:15" x14ac:dyDescent="0.25">
      <c r="A311" s="4"/>
      <c r="B311" s="5" t="s">
        <v>7</v>
      </c>
      <c r="C311" s="4" t="s">
        <v>176</v>
      </c>
      <c r="D311" s="5">
        <v>1695</v>
      </c>
      <c r="E311" s="4" t="s">
        <v>279</v>
      </c>
      <c r="F311" s="4" t="s">
        <v>283</v>
      </c>
      <c r="G311" s="6">
        <v>48108459.508196719</v>
      </c>
      <c r="H311" s="6"/>
      <c r="I311" s="5" t="str">
        <f t="shared" si="135"/>
        <v>50bps or 3ticks</v>
      </c>
      <c r="J311" s="9">
        <f t="shared" si="134"/>
        <v>5000000</v>
      </c>
      <c r="K311" s="11" t="str">
        <f t="shared" si="130"/>
        <v>Yes</v>
      </c>
      <c r="L311" s="5"/>
      <c r="M311" s="7">
        <f t="shared" si="133"/>
        <v>1</v>
      </c>
      <c r="N311" s="7">
        <f t="shared" si="116"/>
        <v>0.5</v>
      </c>
      <c r="O311" s="11" t="s">
        <v>187</v>
      </c>
    </row>
    <row r="312" spans="1:15" x14ac:dyDescent="0.25">
      <c r="A312" s="4"/>
      <c r="B312" s="5" t="s">
        <v>7</v>
      </c>
      <c r="C312" s="4" t="s">
        <v>177</v>
      </c>
      <c r="D312" s="5">
        <v>1696</v>
      </c>
      <c r="E312" s="4" t="s">
        <v>280</v>
      </c>
      <c r="F312" s="4" t="s">
        <v>283</v>
      </c>
      <c r="G312" s="6">
        <v>7677648.5245901635</v>
      </c>
      <c r="H312" s="6"/>
      <c r="I312" s="5" t="str">
        <f t="shared" si="135"/>
        <v>50bps or 3ticks</v>
      </c>
      <c r="J312" s="9">
        <f t="shared" si="134"/>
        <v>5000000</v>
      </c>
      <c r="K312" s="11" t="str">
        <f t="shared" si="130"/>
        <v>Yes</v>
      </c>
      <c r="L312" s="5"/>
      <c r="M312" s="7">
        <f t="shared" si="133"/>
        <v>1</v>
      </c>
      <c r="N312" s="7">
        <f t="shared" si="116"/>
        <v>0.5</v>
      </c>
      <c r="O312" s="11" t="s">
        <v>187</v>
      </c>
    </row>
    <row r="313" spans="1:15" x14ac:dyDescent="0.25">
      <c r="A313" s="4"/>
      <c r="B313" s="5" t="s">
        <v>7</v>
      </c>
      <c r="C313" s="4" t="s">
        <v>178</v>
      </c>
      <c r="D313" s="5">
        <v>1697</v>
      </c>
      <c r="E313" s="4" t="s">
        <v>281</v>
      </c>
      <c r="F313" s="4" t="s">
        <v>283</v>
      </c>
      <c r="G313" s="6">
        <v>1696706.2295081967</v>
      </c>
      <c r="H313" s="6"/>
      <c r="I313" s="5" t="str">
        <f t="shared" si="135"/>
        <v>50bps or 3ticks</v>
      </c>
      <c r="J313" s="9">
        <f t="shared" si="134"/>
        <v>5000000</v>
      </c>
      <c r="K313" s="11" t="str">
        <f t="shared" si="130"/>
        <v>Yes</v>
      </c>
      <c r="L313" s="5"/>
      <c r="M313" s="7">
        <f t="shared" si="133"/>
        <v>1</v>
      </c>
      <c r="N313" s="7">
        <f t="shared" si="116"/>
        <v>0.5</v>
      </c>
      <c r="O313" s="11" t="s">
        <v>187</v>
      </c>
    </row>
    <row r="314" spans="1:15" ht="47.25" x14ac:dyDescent="0.25">
      <c r="A314" s="4" t="s">
        <v>496</v>
      </c>
      <c r="B314" s="5" t="s">
        <v>7</v>
      </c>
      <c r="C314" s="4" t="s">
        <v>477</v>
      </c>
      <c r="D314" s="5">
        <v>1572</v>
      </c>
      <c r="E314" s="4" t="s">
        <v>478</v>
      </c>
      <c r="F314" s="4" t="s">
        <v>27</v>
      </c>
      <c r="G314" s="6">
        <v>56005867.03125</v>
      </c>
      <c r="H314" s="6"/>
      <c r="I314" s="5" t="str">
        <f t="shared" ref="I314:I323" si="136">IF(B314="A","20bps or 2ticks",IF(B314="B","50bps or 3ticks",IF(B314="C","50bps or 3ticks",IF(B314="D","80bps or 4ticks","error"))))</f>
        <v>50bps or 3ticks</v>
      </c>
      <c r="J314" s="9">
        <f t="shared" ref="J314:J323" si="137">IF(B314="A",30000000,IF(B314="B",10000000,IF(B314="C",5000000,IF(B314="D",5000000,"error"))))</f>
        <v>5000000</v>
      </c>
      <c r="K314" s="11"/>
      <c r="L314" s="5"/>
      <c r="M314" s="7">
        <v>5</v>
      </c>
      <c r="N314" s="7">
        <f t="shared" si="116"/>
        <v>0</v>
      </c>
      <c r="O314" s="11" t="s">
        <v>476</v>
      </c>
    </row>
    <row r="315" spans="1:15" x14ac:dyDescent="0.25">
      <c r="A315" s="4"/>
      <c r="B315" s="5" t="s">
        <v>7</v>
      </c>
      <c r="C315" s="4" t="s">
        <v>479</v>
      </c>
      <c r="D315" s="5">
        <v>1573</v>
      </c>
      <c r="E315" s="4" t="s">
        <v>480</v>
      </c>
      <c r="F315" s="4" t="s">
        <v>27</v>
      </c>
      <c r="G315" s="6">
        <v>27624650.78125</v>
      </c>
      <c r="H315" s="6"/>
      <c r="I315" s="5" t="str">
        <f t="shared" si="136"/>
        <v>50bps or 3ticks</v>
      </c>
      <c r="J315" s="9">
        <f t="shared" si="137"/>
        <v>5000000</v>
      </c>
      <c r="K315" s="11"/>
      <c r="L315" s="5"/>
      <c r="M315" s="7">
        <v>5</v>
      </c>
      <c r="N315" s="7">
        <f t="shared" si="116"/>
        <v>0</v>
      </c>
      <c r="O315" s="11" t="s">
        <v>476</v>
      </c>
    </row>
    <row r="316" spans="1:15" ht="31.5" x14ac:dyDescent="0.25">
      <c r="A316" s="4"/>
      <c r="B316" s="5" t="s">
        <v>7</v>
      </c>
      <c r="C316" s="4" t="s">
        <v>481</v>
      </c>
      <c r="D316" s="5">
        <v>2842</v>
      </c>
      <c r="E316" s="4" t="s">
        <v>482</v>
      </c>
      <c r="F316" s="4" t="s">
        <v>13</v>
      </c>
      <c r="G316" s="6">
        <v>313397193.90625</v>
      </c>
      <c r="H316" s="6"/>
      <c r="I316" s="5" t="str">
        <f t="shared" si="136"/>
        <v>50bps or 3ticks</v>
      </c>
      <c r="J316" s="9">
        <f t="shared" si="137"/>
        <v>5000000</v>
      </c>
      <c r="K316" s="11"/>
      <c r="L316" s="5"/>
      <c r="M316" s="7">
        <v>5</v>
      </c>
      <c r="N316" s="7">
        <f t="shared" si="116"/>
        <v>0</v>
      </c>
      <c r="O316" s="11" t="s">
        <v>476</v>
      </c>
    </row>
    <row r="317" spans="1:15" ht="31.5" x14ac:dyDescent="0.25">
      <c r="A317" s="4"/>
      <c r="B317" s="5" t="s">
        <v>7</v>
      </c>
      <c r="C317" s="4" t="s">
        <v>483</v>
      </c>
      <c r="D317" s="5">
        <v>2869</v>
      </c>
      <c r="E317" s="4" t="s">
        <v>484</v>
      </c>
      <c r="F317" s="4" t="s">
        <v>13</v>
      </c>
      <c r="G317" s="6">
        <v>515177440.46875</v>
      </c>
      <c r="H317" s="6"/>
      <c r="I317" s="5" t="str">
        <f t="shared" si="136"/>
        <v>50bps or 3ticks</v>
      </c>
      <c r="J317" s="9">
        <f t="shared" si="137"/>
        <v>5000000</v>
      </c>
      <c r="K317" s="11"/>
      <c r="L317" s="5"/>
      <c r="M317" s="7">
        <v>5</v>
      </c>
      <c r="N317" s="7">
        <f t="shared" si="116"/>
        <v>0</v>
      </c>
      <c r="O317" s="11" t="s">
        <v>476</v>
      </c>
    </row>
    <row r="318" spans="1:15" ht="31.5" x14ac:dyDescent="0.25">
      <c r="A318" s="4"/>
      <c r="B318" s="5" t="s">
        <v>7</v>
      </c>
      <c r="C318" s="4" t="s">
        <v>485</v>
      </c>
      <c r="D318" s="5">
        <v>2870</v>
      </c>
      <c r="E318" s="4" t="s">
        <v>486</v>
      </c>
      <c r="F318" s="4" t="s">
        <v>13</v>
      </c>
      <c r="G318" s="6">
        <v>311404497.96875</v>
      </c>
      <c r="H318" s="6"/>
      <c r="I318" s="5" t="str">
        <f t="shared" si="136"/>
        <v>50bps or 3ticks</v>
      </c>
      <c r="J318" s="9">
        <f t="shared" si="137"/>
        <v>5000000</v>
      </c>
      <c r="K318" s="11"/>
      <c r="L318" s="5"/>
      <c r="M318" s="7">
        <v>5</v>
      </c>
      <c r="N318" s="7">
        <f t="shared" si="116"/>
        <v>0</v>
      </c>
      <c r="O318" s="11" t="s">
        <v>476</v>
      </c>
    </row>
    <row r="319" spans="1:15" s="31" customFormat="1" ht="31.5" x14ac:dyDescent="0.25">
      <c r="A319" s="25"/>
      <c r="B319" s="26" t="s">
        <v>7</v>
      </c>
      <c r="C319" s="25" t="s">
        <v>487</v>
      </c>
      <c r="D319" s="26">
        <v>2237</v>
      </c>
      <c r="E319" s="25" t="s">
        <v>488</v>
      </c>
      <c r="F319" s="25" t="s">
        <v>13</v>
      </c>
      <c r="G319" s="27">
        <v>128074686.40625</v>
      </c>
      <c r="H319" s="27"/>
      <c r="I319" s="26" t="str">
        <f t="shared" si="136"/>
        <v>50bps or 3ticks</v>
      </c>
      <c r="J319" s="28">
        <f t="shared" si="137"/>
        <v>5000000</v>
      </c>
      <c r="K319" s="29"/>
      <c r="L319" s="26"/>
      <c r="M319" s="30">
        <v>5</v>
      </c>
      <c r="N319" s="7">
        <f t="shared" si="116"/>
        <v>0</v>
      </c>
      <c r="O319" s="29" t="s">
        <v>476</v>
      </c>
    </row>
    <row r="320" spans="1:15" s="31" customFormat="1" ht="31.5" x14ac:dyDescent="0.25">
      <c r="A320" s="25"/>
      <c r="B320" s="26" t="s">
        <v>7</v>
      </c>
      <c r="C320" s="25" t="s">
        <v>489</v>
      </c>
      <c r="D320" s="26">
        <v>2238</v>
      </c>
      <c r="E320" s="25" t="s">
        <v>490</v>
      </c>
      <c r="F320" s="25" t="s">
        <v>13</v>
      </c>
      <c r="G320" s="27">
        <v>60828883.625</v>
      </c>
      <c r="H320" s="27"/>
      <c r="I320" s="26" t="str">
        <f t="shared" si="136"/>
        <v>50bps or 3ticks</v>
      </c>
      <c r="J320" s="28">
        <f t="shared" si="137"/>
        <v>5000000</v>
      </c>
      <c r="K320" s="29"/>
      <c r="L320" s="26"/>
      <c r="M320" s="30">
        <v>5</v>
      </c>
      <c r="N320" s="7">
        <f t="shared" si="116"/>
        <v>0</v>
      </c>
      <c r="O320" s="29" t="s">
        <v>476</v>
      </c>
    </row>
    <row r="321" spans="1:15" s="31" customFormat="1" ht="31.5" x14ac:dyDescent="0.25">
      <c r="A321" s="25"/>
      <c r="B321" s="26" t="s">
        <v>7</v>
      </c>
      <c r="C321" s="25" t="s">
        <v>539</v>
      </c>
      <c r="D321" s="26">
        <v>2249</v>
      </c>
      <c r="E321" s="25" t="s">
        <v>538</v>
      </c>
      <c r="F321" s="25" t="s">
        <v>616</v>
      </c>
      <c r="G321" s="27">
        <v>14652721.40625</v>
      </c>
      <c r="H321" s="27"/>
      <c r="I321" s="26" t="str">
        <f t="shared" ref="I321" si="138">IF(B321="A","20bps or 2ticks",IF(B321="B","50bps or 3ticks",IF(B321="C","50bps or 3ticks",IF(B321="D","80bps or 4ticks","error"))))</f>
        <v>50bps or 3ticks</v>
      </c>
      <c r="J321" s="28">
        <f t="shared" ref="J321" si="139">IF(B321="A",30000000,IF(B321="B",10000000,IF(B321="C",5000000,IF(B321="D",5000000,"error"))))</f>
        <v>5000000</v>
      </c>
      <c r="K321" s="29"/>
      <c r="L321" s="26"/>
      <c r="M321" s="30">
        <v>5</v>
      </c>
      <c r="N321" s="7">
        <f t="shared" si="116"/>
        <v>0</v>
      </c>
      <c r="O321" s="29" t="s">
        <v>537</v>
      </c>
    </row>
    <row r="322" spans="1:15" s="31" customFormat="1" ht="31.5" x14ac:dyDescent="0.25">
      <c r="A322" s="25"/>
      <c r="B322" s="26" t="s">
        <v>7</v>
      </c>
      <c r="C322" s="25" t="s">
        <v>491</v>
      </c>
      <c r="D322" s="26">
        <v>2239</v>
      </c>
      <c r="E322" s="25" t="s">
        <v>492</v>
      </c>
      <c r="F322" s="25" t="s">
        <v>15</v>
      </c>
      <c r="G322" s="27">
        <v>9735534.375</v>
      </c>
      <c r="H322" s="27"/>
      <c r="I322" s="26" t="str">
        <f t="shared" si="136"/>
        <v>50bps or 3ticks</v>
      </c>
      <c r="J322" s="28">
        <f t="shared" si="137"/>
        <v>5000000</v>
      </c>
      <c r="K322" s="29"/>
      <c r="L322" s="26"/>
      <c r="M322" s="30">
        <v>5</v>
      </c>
      <c r="N322" s="7">
        <f t="shared" si="116"/>
        <v>0</v>
      </c>
      <c r="O322" s="29" t="s">
        <v>476</v>
      </c>
    </row>
    <row r="323" spans="1:15" s="31" customFormat="1" ht="31.5" x14ac:dyDescent="0.25">
      <c r="A323" s="25"/>
      <c r="B323" s="26" t="s">
        <v>7</v>
      </c>
      <c r="C323" s="25" t="s">
        <v>493</v>
      </c>
      <c r="D323" s="26">
        <v>2240</v>
      </c>
      <c r="E323" s="25" t="s">
        <v>494</v>
      </c>
      <c r="F323" s="25" t="s">
        <v>15</v>
      </c>
      <c r="G323" s="27">
        <v>8931060.3125</v>
      </c>
      <c r="H323" s="27"/>
      <c r="I323" s="26" t="str">
        <f t="shared" si="136"/>
        <v>50bps or 3ticks</v>
      </c>
      <c r="J323" s="28">
        <f t="shared" si="137"/>
        <v>5000000</v>
      </c>
      <c r="K323" s="29"/>
      <c r="L323" s="26"/>
      <c r="M323" s="30">
        <v>5</v>
      </c>
      <c r="N323" s="7">
        <f t="shared" si="116"/>
        <v>0</v>
      </c>
      <c r="O323" s="29" t="s">
        <v>476</v>
      </c>
    </row>
    <row r="324" spans="1:15" s="31" customFormat="1" ht="47.25" x14ac:dyDescent="0.25">
      <c r="A324" s="19"/>
      <c r="B324" s="20" t="s">
        <v>7</v>
      </c>
      <c r="C324" s="19" t="s">
        <v>633</v>
      </c>
      <c r="D324" s="20" t="s">
        <v>630</v>
      </c>
      <c r="E324" s="19" t="s">
        <v>632</v>
      </c>
      <c r="F324" s="19" t="s">
        <v>386</v>
      </c>
      <c r="G324" s="21" t="s">
        <v>631</v>
      </c>
      <c r="H324" s="21"/>
      <c r="I324" s="20" t="str">
        <f>IF(B324="A","20bps or 2ticks",IF(B324="B","50bps or 3ticks",IF(B324="C","50bps or 3ticks",IF(B324="D","80bps or 4ticks","error"))))</f>
        <v>50bps or 3ticks</v>
      </c>
      <c r="J324" s="22">
        <f>IF(B324="A",30000000,IF(B324="B",10000000,IF(B324="C",5000000,IF(B324="D",5000000,"error"))))</f>
        <v>5000000</v>
      </c>
      <c r="K324" s="23"/>
      <c r="L324" s="20"/>
      <c r="M324" s="24">
        <v>5</v>
      </c>
      <c r="N324" s="24">
        <f t="shared" si="116"/>
        <v>0</v>
      </c>
      <c r="O324" s="23" t="s">
        <v>537</v>
      </c>
    </row>
    <row r="325" spans="1:15" s="31" customFormat="1" ht="47.25" x14ac:dyDescent="0.25">
      <c r="A325" s="19" t="s">
        <v>578</v>
      </c>
      <c r="B325" s="20" t="s">
        <v>7</v>
      </c>
      <c r="C325" s="33" t="s">
        <v>552</v>
      </c>
      <c r="D325" s="20">
        <v>2093</v>
      </c>
      <c r="E325" s="19" t="s">
        <v>576</v>
      </c>
      <c r="F325" s="19" t="s">
        <v>15</v>
      </c>
      <c r="G325" s="21" t="s">
        <v>577</v>
      </c>
      <c r="H325" s="21"/>
      <c r="I325" s="20" t="str">
        <f>IF(B325="A","20bps or 2ticks",IF(B325="B","50bps or 3ticks",IF(B325="C","50bps or 3ticks",IF(B325="D","80bps or 4ticks","error"))))</f>
        <v>50bps or 3ticks</v>
      </c>
      <c r="J325" s="22">
        <f>IF(B325="A",30000000,IF(B325="B",10000000,IF(B325="C",5000000,IF(B325="D",5000000,"error"))))</f>
        <v>5000000</v>
      </c>
      <c r="K325" s="23" t="str">
        <f>IF(AND(B325&lt;&gt;"A",M325=1)=TRUE,"Yes","")</f>
        <v>Yes</v>
      </c>
      <c r="L325" s="20"/>
      <c r="M325" s="24">
        <f>IF(ISNUMBER(G325)=TRUE,IF(G325&lt;100000000,1,IF(G325&lt;500000000,2,IF(G325&lt;1000000000,3,IF(G325&lt;5000000000,4,5)))),1)</f>
        <v>1</v>
      </c>
      <c r="N325" s="24">
        <f>IF(M325=1,0.5,IF(M325=2,0.25,IF(M325=3,0.15,IF(M325=4,0.1,IF(M325=5,0,"error")))))</f>
        <v>0.5</v>
      </c>
      <c r="O325" s="23" t="s">
        <v>187</v>
      </c>
    </row>
    <row r="326" spans="1:15" s="31" customFormat="1" ht="31.5" x14ac:dyDescent="0.25">
      <c r="A326" s="19"/>
      <c r="B326" s="20" t="s">
        <v>7</v>
      </c>
      <c r="C326" s="33" t="s">
        <v>552</v>
      </c>
      <c r="D326" s="20">
        <v>2015</v>
      </c>
      <c r="E326" s="19" t="s">
        <v>617</v>
      </c>
      <c r="F326" s="19" t="s">
        <v>616</v>
      </c>
      <c r="G326" s="21" t="s">
        <v>609</v>
      </c>
      <c r="H326" s="21"/>
      <c r="I326" s="20" t="str">
        <f>IF(B326="A","20bps or 2ticks",IF(B326="B","50bps or 3ticks",IF(B326="C","50bps or 3ticks",IF(B326="D","80bps or 4ticks","error"))))</f>
        <v>50bps or 3ticks</v>
      </c>
      <c r="J326" s="22">
        <f>IF(B326="A",30000000,IF(B326="B",10000000,IF(B326="C",5000000,IF(B326="D",5000000,"error"))))</f>
        <v>5000000</v>
      </c>
      <c r="K326" s="23" t="str">
        <f>IF(AND(B326&lt;&gt;"A",M326=1)=TRUE,"Yes","")</f>
        <v>Yes</v>
      </c>
      <c r="L326" s="20"/>
      <c r="M326" s="24">
        <f>IF(ISNUMBER(G326)=TRUE,IF(G326&lt;100000000,1,IF(G326&lt;500000000,2,IF(G326&lt;1000000000,3,IF(G326&lt;5000000000,4,5)))),1)</f>
        <v>1</v>
      </c>
      <c r="N326" s="24">
        <f t="shared" ref="N326:N327" si="140">IF(M326=1,0.5,IF(M326=2,0.25,IF(M326=3,0.15,IF(M326=4,0.1,IF(M326=5,0,"error")))))</f>
        <v>0.5</v>
      </c>
      <c r="O326" s="23" t="s">
        <v>187</v>
      </c>
    </row>
    <row r="327" spans="1:15" s="31" customFormat="1" ht="31.5" x14ac:dyDescent="0.25">
      <c r="A327" s="19"/>
      <c r="B327" s="20" t="s">
        <v>7</v>
      </c>
      <c r="C327" s="33" t="s">
        <v>552</v>
      </c>
      <c r="D327" s="20">
        <v>2016</v>
      </c>
      <c r="E327" s="19" t="s">
        <v>618</v>
      </c>
      <c r="F327" s="19" t="s">
        <v>616</v>
      </c>
      <c r="G327" s="21" t="s">
        <v>609</v>
      </c>
      <c r="H327" s="21"/>
      <c r="I327" s="20" t="str">
        <f>IF(B327="A","20bps or 2ticks",IF(B327="B","50bps or 3ticks",IF(B327="C","50bps or 3ticks",IF(B327="D","80bps or 4ticks","error"))))</f>
        <v>50bps or 3ticks</v>
      </c>
      <c r="J327" s="22">
        <f>IF(B327="A",30000000,IF(B327="B",10000000,IF(B327="C",5000000,IF(B327="D",5000000,"error"))))</f>
        <v>5000000</v>
      </c>
      <c r="K327" s="23" t="str">
        <f>IF(AND(B327&lt;&gt;"A",M327=1)=TRUE,"Yes","")</f>
        <v>Yes</v>
      </c>
      <c r="L327" s="20"/>
      <c r="M327" s="24">
        <f>IF(ISNUMBER(G327)=TRUE,IF(G327&lt;100000000,1,IF(G327&lt;500000000,2,IF(G327&lt;1000000000,3,IF(G327&lt;5000000000,4,5)))),1)</f>
        <v>1</v>
      </c>
      <c r="N327" s="24">
        <f t="shared" si="140"/>
        <v>0.5</v>
      </c>
      <c r="O327" s="23" t="s">
        <v>187</v>
      </c>
    </row>
  </sheetData>
  <protectedRanges>
    <protectedRange sqref="A226:F226 A120:F120 C228 C192 F192 F228 A109:F109 A185:F185 F77:F79 A246:F247 P285:XFD285 F11 F25 A65:F67 A173:F174 E87 A201:E202 A196:F197 F179:F180 B77:B79 A87:C87 A90:B93 P103:XFD126 P128:Q128 P77:XFD85 A208:F214 E89:E93 A89:C89 P89:XFD93 A63:F63 A105:F105 F206 A314:E320 G314:J318 H319:J320 F186:F188 M9:M10 A83:D84 F83:F84 A165:A166 A163 K9:L9 A322:E323 K314:M320 A123:F126 O12:O24 L283:M283 P283:XFD283 A283 H283 P167:XFD167 A167:F167 C283:F283 P276:XFD280 D324 A237 C237 E237 P237:XFD237 H285 C285:F285 A285 I10:K11 I25:K25 I198:J200 I261:J261 I321:J321 M198:M200 A2:J9 H246:M247 I77:J78 H120:M120 H226:M226 A195:M195 A227:M227 A80:M82 A110:M119 H185:M185 H109:M109 A68:M74 A217:M225 A12:M24 H65:M67 H173:M174 A207:M207 A85:M85 H89:M89 A64:M64 H63:M63 A103:M104 A106:M108 H105:M105 A229:M229 A76:M76 A176:M178 A182:M184 A238:M244 A190:M191 A286:M313 A328:M1048576 A267:M272 H201:M202 H87:M87 E1:M1 B163:M166 A129:M152 A121:M122 H237:M237 H167:M167 A252:M260 H83:M84 H123:M126 L285:M285 H322:M323 H208:M214 A169:M172 K2:M8 H196:M197 O126 O246:XFD247 O195:XFD197 O217:XFD227 O169:XFD174 O207:XFD214 O89 O229:XFD229 O76 O176:XFD178 O182:XFD185 O238:XFD244 O190:XFD191 O286:XFD320 O328:XFD1048576 O267:XFD274 O201:XFD202 O87:XFD87 O1:O9 O163:XFD166 O129:XFD152 O103:O122 O252:XFD260 O80:O85 O322:XFD323 A26:M32 O26:O32 H33:M34 P1:XFD34 A33:F34 C276:F280 A273:F275 O275 A276:A280 H273:M280 O35:XFD74 A35:M62" name="範囲1"/>
    <protectedRange sqref="G120 G83:G84 G226 G274 G196" name="範囲1_1"/>
    <protectedRange sqref="A10:H10 A11:E11 H11 A25:E25 H25 L25:M25 O25 L10 O10:O11 L11:M11" name="範囲1_3"/>
    <protectedRange sqref="C77:C78" name="範囲1_4"/>
    <protectedRange sqref="G109" name="範囲1_5"/>
    <protectedRange sqref="G185 G65 G126 G11 G25" name="範囲1_6"/>
    <protectedRange sqref="C193:C194 F193:F194 F201:F202" name="範囲1_8"/>
    <protectedRange sqref="G273 G246:G247 G208:G214 D193:E194 A193:B194 K193:M194 G197 O193:XFD194 H194:J194 G193:J193 G275" name="範囲1_2_2"/>
    <protectedRange sqref="A128:F128 R128:XFD128 H128:M128 O128" name="範囲1_7"/>
    <protectedRange sqref="G128 G78 G66:G67 G173:G174" name="範囲1_6_2"/>
    <protectedRange sqref="F87 F89:F93" name="範囲1_2"/>
    <protectedRange sqref="D87 D89:D93" name="範囲1_9"/>
    <protectedRange sqref="G87 G89" name="範囲1_2_1"/>
    <protectedRange sqref="G194 G201:G202" name="範囲1_2_3"/>
    <protectedRange sqref="C79" name="範囲1_10"/>
    <protectedRange sqref="H79:M79 O79" name="範囲1_11"/>
    <protectedRange sqref="G79" name="範囲1_2_4"/>
    <protectedRange sqref="H90:M93 O90:O93" name="範囲1_12"/>
    <protectedRange sqref="G90:G93" name="範囲1_2_5"/>
    <protectedRange sqref="C90:C93" name="範囲1_13"/>
    <protectedRange sqref="E88 P88:XFD88 A88:B88 E94:E99 P94:XFD99 A94:B99 E101:E102 P101:XFD102 A101:B102" name="範囲1_14"/>
    <protectedRange sqref="F88 F94:F99 F101:F102" name="範囲1_2_6"/>
    <protectedRange sqref="D88 D94:D99 D101:D102" name="範囲1_9_1"/>
    <protectedRange sqref="H88:M88 H94:M99 H101:M102 O88 O94:O99 O101:O102" name="範囲1_12_1"/>
    <protectedRange sqref="G88 G94:G99 G63 G105 G101:G102" name="範囲1_2_5_1"/>
    <protectedRange sqref="C88 C94:C99 C101:C102" name="範囲1_13_1"/>
    <protectedRange sqref="A100:B100 P100:XFD100 E100" name="範囲1_14_1"/>
    <protectedRange sqref="F100" name="範囲1_2_6_1"/>
    <protectedRange sqref="D100" name="範囲1_9_1_1"/>
    <protectedRange sqref="H100:M100 O100" name="範囲1_12_1_1"/>
    <protectedRange sqref="G100" name="範囲1_2_5_1_1"/>
    <protectedRange sqref="C100" name="範囲1_13_1_1"/>
    <protectedRange sqref="A127:M127 O127:XFD127" name="範囲1_15"/>
    <protectedRange sqref="A75:F75 H75:M75 O75:XFD75" name="範囲1_16"/>
    <protectedRange sqref="G75" name="範囲1_2_1_1"/>
    <protectedRange sqref="A249:F250 H249:M250 O249:XFD250" name="範囲1_17"/>
    <protectedRange sqref="G249:G250" name="範囲1_2_7"/>
    <protectedRange sqref="C179:E179 D180:E180 A179:B180 D203:E204 A206:B206 D206:E206 A203:B204 P204:XFD204 I181:J181 H204:M204 G179:M180 G203:M203 G206:M206 O179:XFD180 O203:XFD203 O206:XFD206" name="範囲1_18"/>
    <protectedRange sqref="A168:E168 H168:M168 O168:XFD168" name="範囲1_19"/>
    <protectedRange sqref="G168 G319:G320 G322:G323" name="範囲1_2_2_1"/>
    <protectedRange sqref="F168" name="範囲1_15_1"/>
    <protectedRange sqref="A216:E216 A230:E230 H216:M216 H230:M230 O216:XFD216 O230:XFD230" name="範囲1_20"/>
    <protectedRange sqref="G216 G230" name="範囲1_2_2_2"/>
    <protectedRange sqref="F216 F203:F204 F237 F230" name="範囲1_15_2"/>
    <protectedRange sqref="A284:E284 I285:K285 H284:M284 O284:XFD284" name="範囲1_21"/>
    <protectedRange sqref="G284" name="範囲1_2_2_3"/>
    <protectedRange sqref="F284" name="範囲1_15_3"/>
    <protectedRange sqref="A186:E188 I189:J189 H186:M188 O186:XFD188" name="範囲1_22"/>
    <protectedRange sqref="G186:G188" name="範囲1_9_2"/>
    <protectedRange sqref="A321:H321 A215:J215 P215:XFD215 A189:H189 P189:XFD189 A181:H181 P181:XFD181 A261:H261 P261:XFD261 A263:H263 P263:XFD263 A265:H265 P265:XFD265 O321:XFD321 O198:XFD200 P233:XFD234 A198:H200 B237 K198:L200 O204 A233:H234 K321:M321 A205:M205 O205:XFD205" name="範囲1_9_3"/>
    <protectedRange sqref="F314:F320 F322:F323" name="範囲1_2_8"/>
    <protectedRange sqref="O262:XFD262 A262:F262 O231:XFD232 A231:F232 A175:F175 O261 O264:XFD264 A264:F264 A248:F248 O266:XFD266 A266:F266 A281:F282 A251:F251 A245:F245 A235:F236 H235:J236 B283 O235:XFD236 B285 I233:J234 O237 O233:O234 O263 O265 I283:K283 I265:J265 I263:J263 H266:J266 H264:J264 H231:J232 H262:J262 H245:M245 H251:M251 H281:M282 H248:M248 K181:M181 K189:M189 K215:M215 H175:M175 K231:M236 K261:M266 O245:XFD245 O251:XFD251 O281:XFD282 O248:XFD248 O181 O189 O215 O175:XFD175 B276:B280" name="範囲1_23"/>
    <protectedRange sqref="G262 G231:G232 G175 G264 G248 G266 G281:G282 G251 G245 G235:G236" name="範囲1_9_4"/>
    <protectedRange sqref="A86:F86 H86:M86 O86:XFD86" name="範囲1_24"/>
    <protectedRange sqref="G86" name="範囲1_9_5"/>
    <protectedRange sqref="E84" name="範囲1_25"/>
    <protectedRange sqref="E83" name="範囲1_26"/>
    <protectedRange sqref="A1:D1" name="範囲1_27"/>
    <protectedRange sqref="O153:O154 M153:M154" name="範囲1_28"/>
    <protectedRange sqref="F159:F160 A153:F154 H153:H154 P153:XFD154" name="範囲1_7_1"/>
    <protectedRange sqref="I153:L154" name="範囲1_5_2"/>
    <protectedRange sqref="G153:G154" name="範囲1_9_6"/>
    <protectedRange sqref="A159:E160 A155 B155:F158 A157:A158 A325:F327 E324:F324 A324:C324 A161:F162 H324:M327 H155:M162 O324:XFD327 O155:XFD162" name="範囲1_29"/>
    <protectedRange sqref="G324:G327 G155:G162" name="範囲1_9_7"/>
    <protectedRange sqref="G204" name="範囲1_9_9"/>
    <protectedRange sqref="G123:G125 G283 G167 G285 G33:G34 G276:G280" name="範囲1_9_10"/>
    <protectedRange sqref="O123:O125 O283 O167 O285 O33:O34 O276:O280" name="範囲1_37"/>
    <protectedRange sqref="D237" name="範囲1_38"/>
    <protectedRange sqref="G237" name="範囲1_9_8"/>
    <protectedRange sqref="N1:N1048576" name="範囲1_17_1"/>
  </protectedRanges>
  <mergeCells count="1">
    <mergeCell ref="A1:D1"/>
  </mergeCells>
  <phoneticPr fontId="3"/>
  <pageMargins left="0.23622047244094491" right="0.23622047244094491" top="0.15748031496062992" bottom="0.15748031496062992" header="0.31496062992125984" footer="0.31496062992125984"/>
  <pageSetup paperSize="9" scale="57" fitToHeight="0" orientation="landscape" r:id="rId1"/>
  <rowBreaks count="2" manualBreakCount="2">
    <brk id="42" max="16383" man="1"/>
    <brk id="121" max="16383" man="1"/>
  </rowBreaks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ST-2 list of ETFs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2020-03-02T09:29:44Z</dcterms:created>
  <dcterms:modified xsi:type="dcterms:W3CDTF">2024-04-15T04:11:23Z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2021-06-09T00:48:30Z</vt:filetime>
  </property>
</Properties>
</file>