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<sst xmlns="http://schemas.openxmlformats.org/spreadsheetml/2006/main" count="892" uniqueCount="144">
  <si>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</si>
  <si>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</si>
  <si>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</si>
  <si>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</si>
  <si>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</si>
  <si>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</si>
  <si>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</si>
  <si>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</si>
  <si>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</si>
  <si>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20240809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</si>
  <si>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</si>
  <si>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</si>
  <si>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</si>
  <si>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</si>
  <si>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</si>
  <si>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</si>
  <si>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</si>
  <si>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</si>
  <si>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</si>
  <si>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</si>
  <si>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</si>
  <si>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</si>
  <si>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</si>
  <si>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</si>
  <si>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</si>
  <si>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</si>
  <si>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</si>
  <si>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</si>
  <si>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</si>
  <si>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</si>
  <si>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</si>
  <si>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</si>
  <si>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</si>
  <si>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</si>
  <si>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</si>
  <si>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</si>
  <si>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</si>
  <si>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</si>
  <si>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</si>
  <si>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</si>
  <si>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12795</t>
  </si>
  <si>
    <t>インタラクティブ証券</t>
  </si>
  <si>
    <t>Interactive Brokers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</si>
  <si>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</si>
  <si>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</si>
  <si>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</si>
  <si>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</si>
  <si>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</si>
  <si>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</si>
  <si>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</si>
  <si>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</si>
  <si>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</si>
  <si>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</si>
  <si>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</si>
  <si>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</si>
  <si>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</si>
  <si>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</si>
  <si>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</si>
  <si>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</si>
  <si>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</si>
  <si>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</si>
  <si>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12288</t>
  </si>
  <si>
    <t>フィリップ証券</t>
  </si>
  <si>
    <t>Phillip Securities Japan</t>
  </si>
  <si>
    <t>12330</t>
  </si>
  <si>
    <t>マネックス証券</t>
  </si>
  <si>
    <t>Monex</t>
  </si>
  <si>
    <t>12400</t>
  </si>
  <si>
    <t>野村証券</t>
  </si>
  <si>
    <t>The Nomura Securities</t>
  </si>
  <si>
    <t>11696</t>
  </si>
  <si>
    <t>みずほ証券</t>
  </si>
  <si>
    <t>Mizuho Securities</t>
  </si>
  <si>
    <t>169120018</t>
  </si>
  <si>
    <t>NIKKEI 225 FUT 2412</t>
  </si>
  <si>
    <t>11544</t>
  </si>
  <si>
    <t>岩井コスモ証券</t>
  </si>
  <si>
    <t>IwaiCosmo Securities</t>
  </si>
  <si>
    <t>11512</t>
  </si>
  <si>
    <t>光世証券</t>
  </si>
  <si>
    <t>The Kosei Securities</t>
  </si>
  <si>
    <t>NK225MF</t>
  </si>
  <si>
    <t>169090019</t>
  </si>
  <si>
    <t>MINI NK225 FUT 2409</t>
  </si>
  <si>
    <t>12000</t>
  </si>
  <si>
    <t>大和証券</t>
  </si>
  <si>
    <t>Daiwa Securities</t>
  </si>
  <si>
    <t>11056</t>
  </si>
  <si>
    <t>安藤証券</t>
  </si>
  <si>
    <t>ANDO SECURITIES</t>
  </si>
  <si>
    <t>12176</t>
  </si>
  <si>
    <t>ドイツ証券</t>
  </si>
  <si>
    <t>Deutsche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</si>
  <si>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</si>
  <si>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</si>
  <si>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</si>
  <si>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</si>
  <si>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</si>
  <si>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</si>
  <si>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</si>
  <si>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</si>
  <si>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</si>
  <si>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</si>
  <si>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</si>
  <si>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</si>
  <si>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</si>
  <si>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</si>
  <si>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</si>
  <si>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</si>
  <si>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</si>
  <si>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189094018</t>
  </si>
  <si>
    <t>NIKKEI 225 OOP P2409-34000</t>
  </si>
  <si>
    <t>189094218</t>
  </si>
  <si>
    <t>NIKKEI 225 OOP P2409-34250</t>
  </si>
  <si>
    <t>189094518</t>
  </si>
  <si>
    <t>NIKKEI 225 OOP P2409-34500</t>
  </si>
  <si>
    <t>189094718</t>
  </si>
  <si>
    <t>NIKKEI 225 OOP P2409-34750</t>
  </si>
  <si>
    <t>139094818</t>
  </si>
  <si>
    <t>NIKKEI 225 OOP P2409-34875</t>
  </si>
  <si>
    <t>139215018</t>
  </si>
  <si>
    <t>NIKKEI 225 OOP P2409-35000</t>
  </si>
  <si>
    <t>139095118</t>
  </si>
  <si>
    <t>NIKKEI 225 OOP P2409-35125</t>
  </si>
  <si>
    <t>189095218</t>
  </si>
  <si>
    <t>NIKKEI 225 OOP P2409-35250</t>
  </si>
  <si>
    <t>149216018</t>
  </si>
  <si>
    <t>NIKKEI 225 OOP C2409-36000</t>
  </si>
  <si>
    <t>149095818</t>
  </si>
  <si>
    <t>NIKKEI 225 OOP C2409-35875</t>
  </si>
  <si>
    <t>199095718</t>
  </si>
  <si>
    <t>NIKKEI 225 OOP C2409-35750</t>
  </si>
  <si>
    <t>149095618</t>
  </si>
  <si>
    <t>NIKKEI 225 OOP C2409-35625</t>
  </si>
  <si>
    <t>199095518</t>
  </si>
  <si>
    <t>NIKKEI 225 OOP C2409-35500</t>
  </si>
  <si>
    <t>149095318</t>
  </si>
  <si>
    <t>NIKKEI 225 OOP C2409-35375</t>
  </si>
  <si>
    <t>199095218</t>
  </si>
  <si>
    <t>NIKKEI 225 OOP C2409-35250</t>
  </si>
  <si>
    <t>149095118</t>
  </si>
  <si>
    <t>NIKKEI 225 OOP C2409-35125</t>
  </si>
  <si>
    <t>149215018</t>
  </si>
  <si>
    <t>NIKKEI 225 OOP C2409-35000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</si>
</sst>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16978.0</f>
        <v>16978.0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5493.0</f>
        <v>5493.0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2568.0</f>
        <v>2568.0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1937.0</f>
        <v>1937.0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1811.0</f>
        <v>1811.0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1120.0</f>
        <v>1120.0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895.0</f>
        <v>895.0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835.0</f>
        <v>835.0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831.0</f>
        <v>831.0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707.0</f>
        <v>707.0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587.0</f>
        <v>587.0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542.0</f>
        <v>542.0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464.0</f>
        <v>464.0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435.0</f>
        <v>435.0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292.0</f>
        <v>292.0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279.0</f>
        <v>279.0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269.0</f>
        <v>269.0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217.0</f>
        <v>217.0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204.0</f>
        <v>204.0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79.0</f>
        <v>79.0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97.0</f>
        <v>97.0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81.0</f>
        <v>81.0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71.0</f>
        <v>71.0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28.0</f>
        <v>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28</v>
      </c>
      <c r="F39" s="4" t="s">
        <v>29</v>
      </c>
      <c r="G39" s="4" t="s">
        <v>30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10.0</v>
      </c>
      <c r="E40" s="4" t="s">
        <v>61</v>
      </c>
      <c r="F40" s="4" t="s">
        <v>62</v>
      </c>
      <c r="G40" s="4" t="s">
        <v>63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3.0</f>
        <v>3.0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380221.0</f>
        <v>380221.0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130787.0</f>
        <v>130787.0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25</v>
      </c>
      <c r="F44" s="4" t="s">
        <v>26</v>
      </c>
      <c r="G44" s="4" t="s">
        <v>27</v>
      </c>
      <c r="H44" s="5" t="n">
        <f>71143.0</f>
        <v>71143.0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31</v>
      </c>
      <c r="F45" s="4" t="s">
        <v>32</v>
      </c>
      <c r="G45" s="4" t="s">
        <v>33</v>
      </c>
      <c r="H45" s="5" t="n">
        <f>37977.0</f>
        <v>37977.0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43</v>
      </c>
      <c r="F46" s="4" t="s">
        <v>44</v>
      </c>
      <c r="G46" s="4" t="s">
        <v>45</v>
      </c>
      <c r="H46" s="5" t="n">
        <f>35856.0</f>
        <v>35856.0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19</v>
      </c>
      <c r="F47" s="4" t="s">
        <v>20</v>
      </c>
      <c r="G47" s="4" t="s">
        <v>21</v>
      </c>
      <c r="H47" s="5" t="n">
        <f>20876.0</f>
        <v>20876.0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13588.0</f>
        <v>13588.0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28</v>
      </c>
      <c r="F49" s="4" t="s">
        <v>29</v>
      </c>
      <c r="G49" s="4" t="s">
        <v>30</v>
      </c>
      <c r="H49" s="5" t="n">
        <f>12091.0</f>
        <v>12091.0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46</v>
      </c>
      <c r="F50" s="4" t="s">
        <v>47</v>
      </c>
      <c r="G50" s="4" t="s">
        <v>48</v>
      </c>
      <c r="H50" s="5" t="n">
        <f>9962.0</f>
        <v>9962.0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37</v>
      </c>
      <c r="F51" s="4" t="s">
        <v>38</v>
      </c>
      <c r="G51" s="4" t="s">
        <v>39</v>
      </c>
      <c r="H51" s="5" t="n">
        <f>9245.0</f>
        <v>9245.0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64</v>
      </c>
      <c r="F52" s="4" t="s">
        <v>65</v>
      </c>
      <c r="G52" s="4" t="s">
        <v>66</v>
      </c>
      <c r="H52" s="5" t="n">
        <f>8476.0</f>
        <v>8476.0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58</v>
      </c>
      <c r="F53" s="4" t="s">
        <v>59</v>
      </c>
      <c r="G53" s="4" t="s">
        <v>60</v>
      </c>
      <c r="H53" s="5" t="n">
        <f>5689.0</f>
        <v>5689.0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84</v>
      </c>
      <c r="F54" s="4" t="s">
        <v>85</v>
      </c>
      <c r="G54" s="4" t="s">
        <v>86</v>
      </c>
      <c r="H54" s="5" t="n">
        <f>2878.0</f>
        <v>2878.0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61</v>
      </c>
      <c r="F55" s="4" t="s">
        <v>62</v>
      </c>
      <c r="G55" s="4" t="s">
        <v>63</v>
      </c>
      <c r="H55" s="5" t="n">
        <f>2631.0</f>
        <v>2631.0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70</v>
      </c>
      <c r="F56" s="4" t="s">
        <v>71</v>
      </c>
      <c r="G56" s="4" t="s">
        <v>72</v>
      </c>
      <c r="H56" s="5" t="n">
        <f>2131.0</f>
        <v>2131.0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87</v>
      </c>
      <c r="F57" s="4" t="s">
        <v>88</v>
      </c>
      <c r="G57" s="4" t="s">
        <v>89</v>
      </c>
      <c r="H57" s="5" t="n">
        <f>1895.0</f>
        <v>1895.0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34</v>
      </c>
      <c r="F58" s="4" t="s">
        <v>35</v>
      </c>
      <c r="G58" s="4" t="s">
        <v>36</v>
      </c>
      <c r="H58" s="5" t="n">
        <f>1498.0</f>
        <v>1498.0</v>
      </c>
    </row>
    <row r="59">
      <c r="A59" s="3" t="s">
        <v>81</v>
      </c>
      <c r="B59" s="4" t="s">
        <v>82</v>
      </c>
      <c r="C59" s="4" t="s">
        <v>83</v>
      </c>
      <c r="D59" s="3" t="n">
        <v>18.0</v>
      </c>
      <c r="E59" s="4" t="s">
        <v>40</v>
      </c>
      <c r="F59" s="4" t="s">
        <v>41</v>
      </c>
      <c r="G59" s="4" t="s">
        <v>42</v>
      </c>
      <c r="H59" s="5" t="n">
        <f>1370.0</f>
        <v>1370.0</v>
      </c>
    </row>
    <row r="60">
      <c r="A60" s="3" t="s">
        <v>81</v>
      </c>
      <c r="B60" s="4" t="s">
        <v>82</v>
      </c>
      <c r="C60" s="4" t="s">
        <v>83</v>
      </c>
      <c r="D60" s="3" t="n">
        <v>19.0</v>
      </c>
      <c r="E60" s="4" t="s">
        <v>22</v>
      </c>
      <c r="F60" s="4" t="s">
        <v>23</v>
      </c>
      <c r="G60" s="4" t="s">
        <v>24</v>
      </c>
      <c r="H60" s="5" t="n">
        <f>1251.0</f>
        <v>1251.0</v>
      </c>
    </row>
    <row r="61">
      <c r="A61" s="3" t="s">
        <v>81</v>
      </c>
      <c r="B61" s="4" t="s">
        <v>82</v>
      </c>
      <c r="C61" s="4" t="s">
        <v>83</v>
      </c>
      <c r="D61" s="3" t="n">
        <v>20.0</v>
      </c>
      <c r="E61" s="4" t="s">
        <v>90</v>
      </c>
      <c r="F61" s="4" t="s">
        <v>91</v>
      </c>
      <c r="G61" s="4" t="s">
        <v>92</v>
      </c>
      <c r="H61" s="5" t="n">
        <f>774.0</f>
        <v>774.0</v>
      </c>
    </row>
    <row r="62">
      <c r="A62" s="3" t="s">
        <v>81</v>
      </c>
      <c r="B62" s="4" t="s">
        <v>93</v>
      </c>
      <c r="C62" s="4" t="s">
        <v>94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2271.0</f>
        <v>2271.0</v>
      </c>
    </row>
    <row r="63">
      <c r="A63" s="3" t="s">
        <v>81</v>
      </c>
      <c r="B63" s="4" t="s">
        <v>93</v>
      </c>
      <c r="C63" s="4" t="s">
        <v>94</v>
      </c>
      <c r="D63" s="3" t="n">
        <v>2.0</v>
      </c>
      <c r="E63" s="4" t="s">
        <v>13</v>
      </c>
      <c r="F63" s="4" t="s">
        <v>14</v>
      </c>
      <c r="G63" s="4" t="s">
        <v>15</v>
      </c>
      <c r="H63" s="5" t="n">
        <f>1193.0</f>
        <v>1193.0</v>
      </c>
    </row>
    <row r="64">
      <c r="A64" s="3" t="s">
        <v>81</v>
      </c>
      <c r="B64" s="4" t="s">
        <v>93</v>
      </c>
      <c r="C64" s="4" t="s">
        <v>94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629.0</f>
        <v>629.0</v>
      </c>
    </row>
    <row r="65">
      <c r="A65" s="3" t="s">
        <v>81</v>
      </c>
      <c r="B65" s="4" t="s">
        <v>93</v>
      </c>
      <c r="C65" s="4" t="s">
        <v>94</v>
      </c>
      <c r="D65" s="3" t="n">
        <v>4.0</v>
      </c>
      <c r="E65" s="4" t="s">
        <v>31</v>
      </c>
      <c r="F65" s="4" t="s">
        <v>32</v>
      </c>
      <c r="G65" s="4" t="s">
        <v>33</v>
      </c>
      <c r="H65" s="5" t="n">
        <f>604.0</f>
        <v>604.0</v>
      </c>
    </row>
    <row r="66">
      <c r="A66" s="3" t="s">
        <v>81</v>
      </c>
      <c r="B66" s="4" t="s">
        <v>93</v>
      </c>
      <c r="C66" s="4" t="s">
        <v>94</v>
      </c>
      <c r="D66" s="3" t="n">
        <v>5.0</v>
      </c>
      <c r="E66" s="4" t="s">
        <v>25</v>
      </c>
      <c r="F66" s="4" t="s">
        <v>26</v>
      </c>
      <c r="G66" s="4" t="s">
        <v>27</v>
      </c>
      <c r="H66" s="5" t="n">
        <f>170.0</f>
        <v>170.0</v>
      </c>
    </row>
    <row r="67">
      <c r="A67" s="3" t="s">
        <v>81</v>
      </c>
      <c r="B67" s="4" t="s">
        <v>93</v>
      </c>
      <c r="C67" s="4" t="s">
        <v>94</v>
      </c>
      <c r="D67" s="3" t="n">
        <v>5.0</v>
      </c>
      <c r="E67" s="4" t="s">
        <v>43</v>
      </c>
      <c r="F67" s="4" t="s">
        <v>44</v>
      </c>
      <c r="G67" s="4" t="s">
        <v>45</v>
      </c>
      <c r="H67" s="5" t="n">
        <f>170.0</f>
        <v>170.0</v>
      </c>
    </row>
    <row r="68">
      <c r="A68" s="3" t="s">
        <v>81</v>
      </c>
      <c r="B68" s="4" t="s">
        <v>93</v>
      </c>
      <c r="C68" s="4" t="s">
        <v>94</v>
      </c>
      <c r="D68" s="3" t="n">
        <v>7.0</v>
      </c>
      <c r="E68" s="4" t="s">
        <v>64</v>
      </c>
      <c r="F68" s="4" t="s">
        <v>65</v>
      </c>
      <c r="G68" s="4" t="s">
        <v>66</v>
      </c>
      <c r="H68" s="5" t="n">
        <f>135.0</f>
        <v>135.0</v>
      </c>
    </row>
    <row r="69">
      <c r="A69" s="3" t="s">
        <v>81</v>
      </c>
      <c r="B69" s="4" t="s">
        <v>93</v>
      </c>
      <c r="C69" s="4" t="s">
        <v>94</v>
      </c>
      <c r="D69" s="3" t="n">
        <v>8.0</v>
      </c>
      <c r="E69" s="4" t="s">
        <v>61</v>
      </c>
      <c r="F69" s="4" t="s">
        <v>62</v>
      </c>
      <c r="G69" s="4" t="s">
        <v>63</v>
      </c>
      <c r="H69" s="5" t="n">
        <f>132.0</f>
        <v>132.0</v>
      </c>
    </row>
    <row r="70">
      <c r="A70" s="3" t="s">
        <v>81</v>
      </c>
      <c r="B70" s="4" t="s">
        <v>93</v>
      </c>
      <c r="C70" s="4" t="s">
        <v>94</v>
      </c>
      <c r="D70" s="3" t="n">
        <v>9.0</v>
      </c>
      <c r="E70" s="4" t="s">
        <v>37</v>
      </c>
      <c r="F70" s="4" t="s">
        <v>38</v>
      </c>
      <c r="G70" s="4" t="s">
        <v>39</v>
      </c>
      <c r="H70" s="5" t="n">
        <f>125.0</f>
        <v>125.0</v>
      </c>
    </row>
    <row r="71">
      <c r="A71" s="3" t="s">
        <v>81</v>
      </c>
      <c r="B71" s="4" t="s">
        <v>93</v>
      </c>
      <c r="C71" s="4" t="s">
        <v>94</v>
      </c>
      <c r="D71" s="3" t="n">
        <v>10.0</v>
      </c>
      <c r="E71" s="4" t="s">
        <v>40</v>
      </c>
      <c r="F71" s="4" t="s">
        <v>41</v>
      </c>
      <c r="G71" s="4" t="s">
        <v>42</v>
      </c>
      <c r="H71" s="5" t="n">
        <f>40.0</f>
        <v>40.0</v>
      </c>
    </row>
    <row r="72">
      <c r="A72" s="3" t="s">
        <v>81</v>
      </c>
      <c r="B72" s="4" t="s">
        <v>93</v>
      </c>
      <c r="C72" s="4" t="s">
        <v>94</v>
      </c>
      <c r="D72" s="3" t="n">
        <v>11.0</v>
      </c>
      <c r="E72" s="4" t="s">
        <v>90</v>
      </c>
      <c r="F72" s="4" t="s">
        <v>91</v>
      </c>
      <c r="G72" s="4" t="s">
        <v>92</v>
      </c>
      <c r="H72" s="5" t="n">
        <f>8.0</f>
        <v>8.0</v>
      </c>
    </row>
    <row r="73">
      <c r="A73" s="3" t="s">
        <v>81</v>
      </c>
      <c r="B73" s="4" t="s">
        <v>93</v>
      </c>
      <c r="C73" s="4" t="s">
        <v>94</v>
      </c>
      <c r="D73" s="3" t="n">
        <v>12.0</v>
      </c>
      <c r="E73" s="4" t="s">
        <v>55</v>
      </c>
      <c r="F73" s="4" t="s">
        <v>56</v>
      </c>
      <c r="G73" s="4" t="s">
        <v>57</v>
      </c>
      <c r="H73" s="5" t="n">
        <f>3.0</f>
        <v>3.0</v>
      </c>
    </row>
    <row r="74">
      <c r="A74" s="3" t="s">
        <v>81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18.0</f>
        <v>18.0</v>
      </c>
    </row>
    <row r="75">
      <c r="A75" s="3" t="s">
        <v>81</v>
      </c>
      <c r="B75" s="4" t="s">
        <v>95</v>
      </c>
      <c r="C75" s="4" t="s">
        <v>96</v>
      </c>
      <c r="D75" s="3" t="n">
        <v>2.0</v>
      </c>
      <c r="E75" s="4" t="s">
        <v>31</v>
      </c>
      <c r="F75" s="4" t="s">
        <v>32</v>
      </c>
      <c r="G75" s="4" t="s">
        <v>33</v>
      </c>
      <c r="H75" s="5" t="n">
        <f>5.0</f>
        <v>5.0</v>
      </c>
    </row>
    <row r="76">
      <c r="A76" s="3" t="s">
        <v>81</v>
      </c>
      <c r="B76" s="4" t="s">
        <v>95</v>
      </c>
      <c r="C76" s="4" t="s">
        <v>96</v>
      </c>
      <c r="D76" s="3" t="n">
        <v>3.0</v>
      </c>
      <c r="E76" s="4" t="s">
        <v>25</v>
      </c>
      <c r="F76" s="4" t="s">
        <v>26</v>
      </c>
      <c r="G76" s="4" t="s">
        <v>27</v>
      </c>
      <c r="H76" s="5" t="n">
        <f>3.0</f>
        <v>3.0</v>
      </c>
    </row>
    <row r="77">
      <c r="A77" s="3" t="s">
        <v>81</v>
      </c>
      <c r="B77" s="4" t="s">
        <v>95</v>
      </c>
      <c r="C77" s="4" t="s">
        <v>96</v>
      </c>
      <c r="D77" s="3" t="n">
        <v>4.0</v>
      </c>
      <c r="E77" s="4" t="s">
        <v>64</v>
      </c>
      <c r="F77" s="4" t="s">
        <v>65</v>
      </c>
      <c r="G77" s="4" t="s">
        <v>66</v>
      </c>
      <c r="H77" s="5" t="n">
        <f>2.0</f>
        <v>2.0</v>
      </c>
    </row>
    <row r="78">
      <c r="A78" s="3" t="s">
        <v>81</v>
      </c>
      <c r="B78" s="4" t="s">
        <v>95</v>
      </c>
      <c r="C78" s="4" t="s">
        <v>96</v>
      </c>
      <c r="D78" s="3" t="n">
        <v>4.0</v>
      </c>
      <c r="E78" s="4" t="s">
        <v>13</v>
      </c>
      <c r="F78" s="4" t="s">
        <v>14</v>
      </c>
      <c r="G78" s="4" t="s">
        <v>15</v>
      </c>
      <c r="H78" s="5" t="n">
        <f>2.0</f>
        <v>2.0</v>
      </c>
    </row>
    <row r="79">
      <c r="A79" s="3" t="s">
        <v>81</v>
      </c>
      <c r="B79" s="4" t="s">
        <v>95</v>
      </c>
      <c r="C79" s="4" t="s">
        <v>96</v>
      </c>
      <c r="D79" s="3" t="n">
        <v>4.0</v>
      </c>
      <c r="E79" s="4" t="s">
        <v>43</v>
      </c>
      <c r="F79" s="4" t="s">
        <v>44</v>
      </c>
      <c r="G79" s="4" t="s">
        <v>45</v>
      </c>
      <c r="H79" s="5" t="n">
        <f>2.0</f>
        <v>2.0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15357.0</f>
        <v>15357.0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6048.0</f>
        <v>6048.0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19</v>
      </c>
      <c r="F82" s="4" t="s">
        <v>20</v>
      </c>
      <c r="G82" s="4" t="s">
        <v>21</v>
      </c>
      <c r="H82" s="5" t="n">
        <f>4217.0</f>
        <v>4217.0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46</v>
      </c>
      <c r="F83" s="4" t="s">
        <v>47</v>
      </c>
      <c r="G83" s="4" t="s">
        <v>48</v>
      </c>
      <c r="H83" s="5" t="n">
        <f>2382.0</f>
        <v>2382.0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22</v>
      </c>
      <c r="F84" s="4" t="s">
        <v>23</v>
      </c>
      <c r="G84" s="4" t="s">
        <v>24</v>
      </c>
      <c r="H84" s="5" t="n">
        <f>2027.0</f>
        <v>2027.0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34</v>
      </c>
      <c r="F85" s="4" t="s">
        <v>35</v>
      </c>
      <c r="G85" s="4" t="s">
        <v>36</v>
      </c>
      <c r="H85" s="5" t="n">
        <f>1707.0</f>
        <v>1707.0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100</v>
      </c>
      <c r="F86" s="4" t="s">
        <v>101</v>
      </c>
      <c r="G86" s="4" t="s">
        <v>102</v>
      </c>
      <c r="H86" s="5" t="n">
        <f>1345.0</f>
        <v>1345.0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28</v>
      </c>
      <c r="F87" s="4" t="s">
        <v>29</v>
      </c>
      <c r="G87" s="4" t="s">
        <v>30</v>
      </c>
      <c r="H87" s="5" t="n">
        <f>1290.0</f>
        <v>1290.0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49</v>
      </c>
      <c r="F88" s="4" t="s">
        <v>50</v>
      </c>
      <c r="G88" s="4" t="s">
        <v>51</v>
      </c>
      <c r="H88" s="5" t="n">
        <f>1251.0</f>
        <v>1251.0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58</v>
      </c>
      <c r="F89" s="4" t="s">
        <v>59</v>
      </c>
      <c r="G89" s="4" t="s">
        <v>60</v>
      </c>
      <c r="H89" s="5" t="n">
        <f>234.0</f>
        <v>234.0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55</v>
      </c>
      <c r="F90" s="4" t="s">
        <v>56</v>
      </c>
      <c r="G90" s="4" t="s">
        <v>57</v>
      </c>
      <c r="H90" s="5" t="n">
        <f>233.0</f>
        <v>233.0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40</v>
      </c>
      <c r="F91" s="4" t="s">
        <v>41</v>
      </c>
      <c r="G91" s="4" t="s">
        <v>42</v>
      </c>
      <c r="H91" s="5" t="n">
        <f>226.0</f>
        <v>226.0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52</v>
      </c>
      <c r="F92" s="4" t="s">
        <v>53</v>
      </c>
      <c r="G92" s="4" t="s">
        <v>54</v>
      </c>
      <c r="H92" s="5" t="n">
        <f>195.0</f>
        <v>195.0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67</v>
      </c>
      <c r="F93" s="4" t="s">
        <v>68</v>
      </c>
      <c r="G93" s="4" t="s">
        <v>69</v>
      </c>
      <c r="H93" s="5" t="n">
        <f>165.0</f>
        <v>165.0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25</v>
      </c>
      <c r="F94" s="4" t="s">
        <v>26</v>
      </c>
      <c r="G94" s="4" t="s">
        <v>27</v>
      </c>
      <c r="H94" s="5" t="n">
        <f>163.0</f>
        <v>163.0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103</v>
      </c>
      <c r="F95" s="4" t="s">
        <v>104</v>
      </c>
      <c r="G95" s="4" t="s">
        <v>105</v>
      </c>
      <c r="H95" s="5" t="n">
        <f>100.0</f>
        <v>100.0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106</v>
      </c>
      <c r="F96" s="4" t="s">
        <v>107</v>
      </c>
      <c r="G96" s="4" t="s">
        <v>108</v>
      </c>
      <c r="H96" s="5" t="n">
        <f>73.0</f>
        <v>73.0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70</v>
      </c>
      <c r="F97" s="4" t="s">
        <v>71</v>
      </c>
      <c r="G97" s="4" t="s">
        <v>72</v>
      </c>
      <c r="H97" s="5" t="n">
        <f>57.0</f>
        <v>57.0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61</v>
      </c>
      <c r="F98" s="4" t="s">
        <v>62</v>
      </c>
      <c r="G98" s="4" t="s">
        <v>63</v>
      </c>
      <c r="H98" s="5" t="n">
        <f>39.0</f>
        <v>39.0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78</v>
      </c>
      <c r="F99" s="4" t="s">
        <v>79</v>
      </c>
      <c r="G99" s="4" t="s">
        <v>80</v>
      </c>
      <c r="H99" s="5" t="n">
        <f>36.0</f>
        <v>36.0</v>
      </c>
    </row>
    <row r="100">
      <c r="A100" s="3" t="s">
        <v>109</v>
      </c>
      <c r="B100" s="4" t="s">
        <v>110</v>
      </c>
      <c r="C100" s="4" t="s">
        <v>111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14.0</f>
        <v>14.0</v>
      </c>
    </row>
    <row r="101">
      <c r="A101" s="3" t="s">
        <v>109</v>
      </c>
      <c r="B101" s="4" t="s">
        <v>110</v>
      </c>
      <c r="C101" s="4" t="s">
        <v>111</v>
      </c>
      <c r="D101" s="3" t="n">
        <v>2.0</v>
      </c>
      <c r="E101" s="4" t="s">
        <v>25</v>
      </c>
      <c r="F101" s="4" t="s">
        <v>26</v>
      </c>
      <c r="G101" s="4" t="s">
        <v>27</v>
      </c>
      <c r="H101" s="5" t="n">
        <f>4.0</f>
        <v>4.0</v>
      </c>
    </row>
    <row r="102">
      <c r="A102" s="3" t="s">
        <v>109</v>
      </c>
      <c r="B102" s="4" t="s">
        <v>110</v>
      </c>
      <c r="C102" s="4" t="s">
        <v>111</v>
      </c>
      <c r="D102" s="3" t="n">
        <v>3.0</v>
      </c>
      <c r="E102" s="4" t="s">
        <v>49</v>
      </c>
      <c r="F102" s="4" t="s">
        <v>50</v>
      </c>
      <c r="G102" s="4" t="s">
        <v>51</v>
      </c>
      <c r="H102" s="5" t="n">
        <f>3.0</f>
        <v>3.0</v>
      </c>
    </row>
    <row r="103">
      <c r="A103" s="3" t="s">
        <v>109</v>
      </c>
      <c r="B103" s="4" t="s">
        <v>110</v>
      </c>
      <c r="C103" s="4" t="s">
        <v>111</v>
      </c>
      <c r="D103" s="3" t="n">
        <v>3.0</v>
      </c>
      <c r="E103" s="4" t="s">
        <v>31</v>
      </c>
      <c r="F103" s="4" t="s">
        <v>32</v>
      </c>
      <c r="G103" s="4" t="s">
        <v>33</v>
      </c>
      <c r="H103" s="5" t="n">
        <f>3.0</f>
        <v>3.0</v>
      </c>
    </row>
    <row r="104">
      <c r="A104" s="3" t="s">
        <v>109</v>
      </c>
      <c r="B104" s="4" t="s">
        <v>110</v>
      </c>
      <c r="C104" s="4" t="s">
        <v>111</v>
      </c>
      <c r="D104" s="3" t="n">
        <v>5.0</v>
      </c>
      <c r="E104" s="4" t="s">
        <v>37</v>
      </c>
      <c r="F104" s="4" t="s">
        <v>38</v>
      </c>
      <c r="G104" s="4" t="s">
        <v>39</v>
      </c>
      <c r="H104" s="5" t="n">
        <f>2.0</f>
        <v>2.0</v>
      </c>
    </row>
    <row r="105">
      <c r="A105" s="3" t="s">
        <v>109</v>
      </c>
      <c r="B105" s="4" t="s">
        <v>110</v>
      </c>
      <c r="C105" s="4" t="s">
        <v>111</v>
      </c>
      <c r="D105" s="3" t="n">
        <v>5.0</v>
      </c>
      <c r="E105" s="4" t="s">
        <v>100</v>
      </c>
      <c r="F105" s="4" t="s">
        <v>101</v>
      </c>
      <c r="G105" s="4" t="s">
        <v>102</v>
      </c>
      <c r="H105" s="5" t="n">
        <f>2.0</f>
        <v>2.0</v>
      </c>
    </row>
    <row r="106">
      <c r="A106" s="3" t="s">
        <v>109</v>
      </c>
      <c r="B106" s="4" t="s">
        <v>110</v>
      </c>
      <c r="C106" s="4" t="s">
        <v>111</v>
      </c>
      <c r="D106" s="3" t="n">
        <v>5.0</v>
      </c>
      <c r="E106" s="4" t="s">
        <v>43</v>
      </c>
      <c r="F106" s="4" t="s">
        <v>44</v>
      </c>
      <c r="G106" s="4" t="s">
        <v>45</v>
      </c>
      <c r="H106" s="5" t="n">
        <f>2.0</f>
        <v>2.0</v>
      </c>
    </row>
    <row r="107">
      <c r="A107" s="3" t="s">
        <v>109</v>
      </c>
      <c r="B107" s="4" t="s">
        <v>110</v>
      </c>
      <c r="C107" s="4" t="s">
        <v>111</v>
      </c>
      <c r="D107" s="3" t="n">
        <v>8.0</v>
      </c>
      <c r="E107" s="4" t="s">
        <v>75</v>
      </c>
      <c r="F107" s="4" t="s">
        <v>76</v>
      </c>
      <c r="G107" s="4" t="s">
        <v>77</v>
      </c>
      <c r="H107" s="5" t="n">
        <f>1.0</f>
        <v>1.0</v>
      </c>
    </row>
    <row r="108">
      <c r="A108" s="3" t="s">
        <v>109</v>
      </c>
      <c r="B108" s="4" t="s">
        <v>110</v>
      </c>
      <c r="C108" s="4" t="s">
        <v>111</v>
      </c>
      <c r="D108" s="3" t="n">
        <v>8.0</v>
      </c>
      <c r="E108" s="4" t="s">
        <v>64</v>
      </c>
      <c r="F108" s="4" t="s">
        <v>65</v>
      </c>
      <c r="G108" s="4" t="s">
        <v>66</v>
      </c>
      <c r="H108" s="5" t="n">
        <f>1.0</f>
        <v>1.0</v>
      </c>
    </row>
    <row r="109">
      <c r="A109" s="3" t="s">
        <v>109</v>
      </c>
      <c r="B109" s="4" t="s">
        <v>112</v>
      </c>
      <c r="C109" s="4" t="s">
        <v>113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18.0</f>
        <v>18.0</v>
      </c>
    </row>
    <row r="110">
      <c r="A110" s="3" t="s">
        <v>109</v>
      </c>
      <c r="B110" s="4" t="s">
        <v>112</v>
      </c>
      <c r="C110" s="4" t="s">
        <v>113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15.0</f>
        <v>15.0</v>
      </c>
    </row>
    <row r="111">
      <c r="A111" s="3" t="s">
        <v>109</v>
      </c>
      <c r="B111" s="4" t="s">
        <v>112</v>
      </c>
      <c r="C111" s="4" t="s">
        <v>113</v>
      </c>
      <c r="D111" s="3" t="n">
        <v>3.0</v>
      </c>
      <c r="E111" s="4" t="s">
        <v>100</v>
      </c>
      <c r="F111" s="4" t="s">
        <v>101</v>
      </c>
      <c r="G111" s="4" t="s">
        <v>102</v>
      </c>
      <c r="H111" s="5" t="n">
        <f>1.0</f>
        <v>1.0</v>
      </c>
    </row>
    <row r="112">
      <c r="A112" s="3" t="s">
        <v>109</v>
      </c>
      <c r="B112" s="4" t="s">
        <v>114</v>
      </c>
      <c r="C112" s="4" t="s">
        <v>115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11.0</f>
        <v>11.0</v>
      </c>
    </row>
    <row r="113">
      <c r="A113" s="3" t="s">
        <v>109</v>
      </c>
      <c r="B113" s="4" t="s">
        <v>114</v>
      </c>
      <c r="C113" s="4" t="s">
        <v>115</v>
      </c>
      <c r="D113" s="3" t="n">
        <v>2.0</v>
      </c>
      <c r="E113" s="4" t="s">
        <v>100</v>
      </c>
      <c r="F113" s="4" t="s">
        <v>101</v>
      </c>
      <c r="G113" s="4" t="s">
        <v>102</v>
      </c>
      <c r="H113" s="5" t="n">
        <f>7.0</f>
        <v>7.0</v>
      </c>
    </row>
    <row r="114">
      <c r="A114" s="3" t="s">
        <v>109</v>
      </c>
      <c r="B114" s="4" t="s">
        <v>114</v>
      </c>
      <c r="C114" s="4" t="s">
        <v>115</v>
      </c>
      <c r="D114" s="3" t="n">
        <v>3.0</v>
      </c>
      <c r="E114" s="4" t="s">
        <v>22</v>
      </c>
      <c r="F114" s="4" t="s">
        <v>23</v>
      </c>
      <c r="G114" s="4" t="s">
        <v>24</v>
      </c>
      <c r="H114" s="5" t="n">
        <f>3.0</f>
        <v>3.0</v>
      </c>
    </row>
    <row r="115">
      <c r="A115" s="3" t="s">
        <v>109</v>
      </c>
      <c r="B115" s="4" t="s">
        <v>114</v>
      </c>
      <c r="C115" s="4" t="s">
        <v>115</v>
      </c>
      <c r="D115" s="3" t="n">
        <v>4.0</v>
      </c>
      <c r="E115" s="4" t="s">
        <v>49</v>
      </c>
      <c r="F115" s="4" t="s">
        <v>50</v>
      </c>
      <c r="G115" s="4" t="s">
        <v>51</v>
      </c>
      <c r="H115" s="5" t="n">
        <f>2.0</f>
        <v>2.0</v>
      </c>
    </row>
    <row r="116">
      <c r="A116" s="3" t="s">
        <v>109</v>
      </c>
      <c r="B116" s="4" t="s">
        <v>114</v>
      </c>
      <c r="C116" s="4" t="s">
        <v>115</v>
      </c>
      <c r="D116" s="3" t="n">
        <v>5.0</v>
      </c>
      <c r="E116" s="4" t="s">
        <v>37</v>
      </c>
      <c r="F116" s="4" t="s">
        <v>38</v>
      </c>
      <c r="G116" s="4" t="s">
        <v>39</v>
      </c>
      <c r="H116" s="5" t="n">
        <f>1.0</f>
        <v>1.0</v>
      </c>
    </row>
    <row r="117">
      <c r="A117" s="3" t="s">
        <v>109</v>
      </c>
      <c r="B117" s="4" t="s">
        <v>114</v>
      </c>
      <c r="C117" s="4" t="s">
        <v>115</v>
      </c>
      <c r="D117" s="3" t="n">
        <v>5.0</v>
      </c>
      <c r="E117" s="4" t="s">
        <v>25</v>
      </c>
      <c r="F117" s="4" t="s">
        <v>26</v>
      </c>
      <c r="G117" s="4" t="s">
        <v>27</v>
      </c>
      <c r="H117" s="5" t="n">
        <f>1.0</f>
        <v>1.0</v>
      </c>
    </row>
    <row r="118">
      <c r="A118" s="3" t="s">
        <v>109</v>
      </c>
      <c r="B118" s="4" t="s">
        <v>114</v>
      </c>
      <c r="C118" s="4" t="s">
        <v>115</v>
      </c>
      <c r="D118" s="3" t="n">
        <v>5.0</v>
      </c>
      <c r="E118" s="4" t="s">
        <v>31</v>
      </c>
      <c r="F118" s="4" t="s">
        <v>32</v>
      </c>
      <c r="G118" s="4" t="s">
        <v>33</v>
      </c>
      <c r="H118" s="5" t="n">
        <f>1.0</f>
        <v>1.0</v>
      </c>
    </row>
    <row r="119">
      <c r="A119" s="3" t="s">
        <v>109</v>
      </c>
      <c r="B119" s="4" t="s">
        <v>116</v>
      </c>
      <c r="C119" s="4" t="s">
        <v>117</v>
      </c>
      <c r="D119" s="3" t="n">
        <v>1.0</v>
      </c>
      <c r="E119" s="4" t="s">
        <v>25</v>
      </c>
      <c r="F119" s="4" t="s">
        <v>26</v>
      </c>
      <c r="G119" s="4" t="s">
        <v>27</v>
      </c>
      <c r="H119" s="5" t="n">
        <f>1.0</f>
        <v>1.0</v>
      </c>
    </row>
    <row r="120">
      <c r="A120" s="3" t="s">
        <v>109</v>
      </c>
      <c r="B120" s="4" t="s">
        <v>116</v>
      </c>
      <c r="C120" s="4" t="s">
        <v>117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1.0</f>
        <v>1.0</v>
      </c>
    </row>
    <row r="121">
      <c r="A121" s="3" t="s">
        <v>109</v>
      </c>
      <c r="B121" s="4" t="s">
        <v>118</v>
      </c>
      <c r="C121" s="4" t="s">
        <v>119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9.0</f>
        <v>9.0</v>
      </c>
    </row>
    <row r="122">
      <c r="A122" s="3" t="s">
        <v>109</v>
      </c>
      <c r="B122" s="4" t="s">
        <v>118</v>
      </c>
      <c r="C122" s="4" t="s">
        <v>119</v>
      </c>
      <c r="D122" s="3" t="n">
        <v>2.0</v>
      </c>
      <c r="E122" s="4" t="s">
        <v>52</v>
      </c>
      <c r="F122" s="4" t="s">
        <v>53</v>
      </c>
      <c r="G122" s="4" t="s">
        <v>54</v>
      </c>
      <c r="H122" s="5" t="n">
        <f>1.0</f>
        <v>1.0</v>
      </c>
    </row>
    <row r="123">
      <c r="A123" s="3" t="s">
        <v>109</v>
      </c>
      <c r="B123" s="4" t="s">
        <v>120</v>
      </c>
      <c r="C123" s="4" t="s">
        <v>121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23.0</f>
        <v>23.0</v>
      </c>
    </row>
    <row r="124">
      <c r="A124" s="3" t="s">
        <v>109</v>
      </c>
      <c r="B124" s="4" t="s">
        <v>120</v>
      </c>
      <c r="C124" s="4" t="s">
        <v>121</v>
      </c>
      <c r="D124" s="3" t="n">
        <v>2.0</v>
      </c>
      <c r="E124" s="4" t="s">
        <v>37</v>
      </c>
      <c r="F124" s="4" t="s">
        <v>38</v>
      </c>
      <c r="G124" s="4" t="s">
        <v>39</v>
      </c>
      <c r="H124" s="5" t="n">
        <f>10.0</f>
        <v>10.0</v>
      </c>
    </row>
    <row r="125">
      <c r="A125" s="3" t="s">
        <v>109</v>
      </c>
      <c r="B125" s="4" t="s">
        <v>120</v>
      </c>
      <c r="C125" s="4" t="s">
        <v>121</v>
      </c>
      <c r="D125" s="3" t="n">
        <v>3.0</v>
      </c>
      <c r="E125" s="4" t="s">
        <v>25</v>
      </c>
      <c r="F125" s="4" t="s">
        <v>26</v>
      </c>
      <c r="G125" s="4" t="s">
        <v>27</v>
      </c>
      <c r="H125" s="5" t="n">
        <f>4.0</f>
        <v>4.0</v>
      </c>
    </row>
    <row r="126">
      <c r="A126" s="3" t="s">
        <v>109</v>
      </c>
      <c r="B126" s="4" t="s">
        <v>120</v>
      </c>
      <c r="C126" s="4" t="s">
        <v>121</v>
      </c>
      <c r="D126" s="3" t="n">
        <v>4.0</v>
      </c>
      <c r="E126" s="4" t="s">
        <v>31</v>
      </c>
      <c r="F126" s="4" t="s">
        <v>32</v>
      </c>
      <c r="G126" s="4" t="s">
        <v>33</v>
      </c>
      <c r="H126" s="5" t="n">
        <f>3.0</f>
        <v>3.0</v>
      </c>
    </row>
    <row r="127">
      <c r="A127" s="3" t="s">
        <v>109</v>
      </c>
      <c r="B127" s="4" t="s">
        <v>120</v>
      </c>
      <c r="C127" s="4" t="s">
        <v>121</v>
      </c>
      <c r="D127" s="3" t="n">
        <v>5.0</v>
      </c>
      <c r="E127" s="4" t="s">
        <v>43</v>
      </c>
      <c r="F127" s="4" t="s">
        <v>44</v>
      </c>
      <c r="G127" s="4" t="s">
        <v>45</v>
      </c>
      <c r="H127" s="5" t="n">
        <f>1.0</f>
        <v>1.0</v>
      </c>
    </row>
    <row r="128">
      <c r="A128" s="3" t="s">
        <v>109</v>
      </c>
      <c r="B128" s="4" t="s">
        <v>120</v>
      </c>
      <c r="C128" s="4" t="s">
        <v>121</v>
      </c>
      <c r="D128" s="3" t="n">
        <v>5.0</v>
      </c>
      <c r="E128" s="4" t="s">
        <v>40</v>
      </c>
      <c r="F128" s="4" t="s">
        <v>41</v>
      </c>
      <c r="G128" s="4" t="s">
        <v>42</v>
      </c>
      <c r="H128" s="5" t="n">
        <f>1.0</f>
        <v>1.0</v>
      </c>
    </row>
    <row r="129">
      <c r="A129" s="3" t="s">
        <v>109</v>
      </c>
      <c r="B129" s="4" t="s">
        <v>122</v>
      </c>
      <c r="C129" s="4" t="s">
        <v>123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16.0</f>
        <v>16.0</v>
      </c>
    </row>
    <row r="130">
      <c r="A130" s="3" t="s">
        <v>109</v>
      </c>
      <c r="B130" s="4" t="s">
        <v>124</v>
      </c>
      <c r="C130" s="4" t="s">
        <v>125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8.0</f>
        <v>8.0</v>
      </c>
    </row>
    <row r="131">
      <c r="A131" s="3" t="s">
        <v>109</v>
      </c>
      <c r="B131" s="4" t="s">
        <v>126</v>
      </c>
      <c r="C131" s="4" t="s">
        <v>127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27.0</f>
        <v>27.0</v>
      </c>
    </row>
    <row r="132">
      <c r="A132" s="3" t="s">
        <v>109</v>
      </c>
      <c r="B132" s="4" t="s">
        <v>126</v>
      </c>
      <c r="C132" s="4" t="s">
        <v>127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12.0</f>
        <v>12.0</v>
      </c>
    </row>
    <row r="133">
      <c r="A133" s="3" t="s">
        <v>109</v>
      </c>
      <c r="B133" s="4" t="s">
        <v>126</v>
      </c>
      <c r="C133" s="4" t="s">
        <v>127</v>
      </c>
      <c r="D133" s="3" t="n">
        <v>3.0</v>
      </c>
      <c r="E133" s="4" t="s">
        <v>100</v>
      </c>
      <c r="F133" s="4" t="s">
        <v>101</v>
      </c>
      <c r="G133" s="4" t="s">
        <v>102</v>
      </c>
      <c r="H133" s="5" t="n">
        <f>6.0</f>
        <v>6.0</v>
      </c>
    </row>
    <row r="134">
      <c r="A134" s="3" t="s">
        <v>109</v>
      </c>
      <c r="B134" s="4" t="s">
        <v>126</v>
      </c>
      <c r="C134" s="4" t="s">
        <v>127</v>
      </c>
      <c r="D134" s="3" t="n">
        <v>4.0</v>
      </c>
      <c r="E134" s="4" t="s">
        <v>46</v>
      </c>
      <c r="F134" s="4" t="s">
        <v>47</v>
      </c>
      <c r="G134" s="4" t="s">
        <v>48</v>
      </c>
      <c r="H134" s="5" t="n">
        <f>5.0</f>
        <v>5.0</v>
      </c>
    </row>
    <row r="135">
      <c r="A135" s="3" t="s">
        <v>109</v>
      </c>
      <c r="B135" s="4" t="s">
        <v>126</v>
      </c>
      <c r="C135" s="4" t="s">
        <v>127</v>
      </c>
      <c r="D135" s="3" t="n">
        <v>5.0</v>
      </c>
      <c r="E135" s="4" t="s">
        <v>31</v>
      </c>
      <c r="F135" s="4" t="s">
        <v>32</v>
      </c>
      <c r="G135" s="4" t="s">
        <v>33</v>
      </c>
      <c r="H135" s="5" t="n">
        <f>2.0</f>
        <v>2.0</v>
      </c>
    </row>
    <row r="136">
      <c r="A136" s="3" t="s">
        <v>109</v>
      </c>
      <c r="B136" s="4" t="s">
        <v>126</v>
      </c>
      <c r="C136" s="4" t="s">
        <v>127</v>
      </c>
      <c r="D136" s="3" t="n">
        <v>5.0</v>
      </c>
      <c r="E136" s="4" t="s">
        <v>64</v>
      </c>
      <c r="F136" s="4" t="s">
        <v>65</v>
      </c>
      <c r="G136" s="4" t="s">
        <v>66</v>
      </c>
      <c r="H136" s="5" t="n">
        <f>2.0</f>
        <v>2.0</v>
      </c>
    </row>
    <row r="137">
      <c r="A137" s="3" t="s">
        <v>109</v>
      </c>
      <c r="B137" s="4" t="s">
        <v>126</v>
      </c>
      <c r="C137" s="4" t="s">
        <v>127</v>
      </c>
      <c r="D137" s="3" t="n">
        <v>5.0</v>
      </c>
      <c r="E137" s="4" t="s">
        <v>43</v>
      </c>
      <c r="F137" s="4" t="s">
        <v>44</v>
      </c>
      <c r="G137" s="4" t="s">
        <v>45</v>
      </c>
      <c r="H137" s="5" t="n">
        <f>2.0</f>
        <v>2.0</v>
      </c>
    </row>
    <row r="138">
      <c r="A138" s="3" t="s">
        <v>109</v>
      </c>
      <c r="B138" s="4" t="s">
        <v>128</v>
      </c>
      <c r="C138" s="4" t="s">
        <v>129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2.0</f>
        <v>2.0</v>
      </c>
    </row>
    <row r="139">
      <c r="A139" s="3" t="s">
        <v>109</v>
      </c>
      <c r="B139" s="4" t="s">
        <v>128</v>
      </c>
      <c r="C139" s="4" t="s">
        <v>129</v>
      </c>
      <c r="D139" s="3" t="n">
        <v>1.0</v>
      </c>
      <c r="E139" s="4" t="s">
        <v>22</v>
      </c>
      <c r="F139" s="4" t="s">
        <v>23</v>
      </c>
      <c r="G139" s="4" t="s">
        <v>24</v>
      </c>
      <c r="H139" s="5" t="n">
        <f>2.0</f>
        <v>2.0</v>
      </c>
    </row>
    <row r="140">
      <c r="A140" s="3" t="s">
        <v>109</v>
      </c>
      <c r="B140" s="4" t="s">
        <v>130</v>
      </c>
      <c r="C140" s="4" t="s">
        <v>131</v>
      </c>
      <c r="D140" s="3" t="n">
        <v>1.0</v>
      </c>
      <c r="E140" s="4" t="s">
        <v>25</v>
      </c>
      <c r="F140" s="4" t="s">
        <v>26</v>
      </c>
      <c r="G140" s="4" t="s">
        <v>27</v>
      </c>
      <c r="H140" s="5" t="n">
        <f>1.0</f>
        <v>1.0</v>
      </c>
    </row>
    <row r="141">
      <c r="A141" s="3" t="s">
        <v>109</v>
      </c>
      <c r="B141" s="4" t="s">
        <v>130</v>
      </c>
      <c r="C141" s="4" t="s">
        <v>131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1.0</f>
        <v>1.0</v>
      </c>
    </row>
    <row r="142">
      <c r="A142" s="3" t="s">
        <v>109</v>
      </c>
      <c r="B142" s="4" t="s">
        <v>132</v>
      </c>
      <c r="C142" s="4" t="s">
        <v>133</v>
      </c>
      <c r="D142" s="3" t="n">
        <v>1.0</v>
      </c>
      <c r="E142" s="4" t="s">
        <v>100</v>
      </c>
      <c r="F142" s="4" t="s">
        <v>101</v>
      </c>
      <c r="G142" s="4" t="s">
        <v>102</v>
      </c>
      <c r="H142" s="5" t="n">
        <f>1.0</f>
        <v>1.0</v>
      </c>
    </row>
    <row r="143">
      <c r="A143" s="3" t="s">
        <v>109</v>
      </c>
      <c r="B143" s="4" t="s">
        <v>132</v>
      </c>
      <c r="C143" s="4" t="s">
        <v>133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1.0</f>
        <v>1.0</v>
      </c>
    </row>
    <row r="144">
      <c r="A144" s="3" t="s">
        <v>109</v>
      </c>
      <c r="B144" s="4" t="s">
        <v>134</v>
      </c>
      <c r="C144" s="4" t="s">
        <v>135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1.0</f>
        <v>1.0</v>
      </c>
    </row>
    <row r="145">
      <c r="A145" s="3" t="s">
        <v>109</v>
      </c>
      <c r="B145" s="4" t="s">
        <v>134</v>
      </c>
      <c r="C145" s="4" t="s">
        <v>135</v>
      </c>
      <c r="D145" s="3" t="n">
        <v>1.0</v>
      </c>
      <c r="E145" s="4" t="s">
        <v>43</v>
      </c>
      <c r="F145" s="4" t="s">
        <v>44</v>
      </c>
      <c r="G145" s="4" t="s">
        <v>45</v>
      </c>
      <c r="H145" s="5" t="n">
        <f>1.0</f>
        <v>1.0</v>
      </c>
    </row>
    <row r="146">
      <c r="A146" s="3" t="s">
        <v>109</v>
      </c>
      <c r="B146" s="4" t="s">
        <v>136</v>
      </c>
      <c r="C146" s="4" t="s">
        <v>137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11.0</f>
        <v>11.0</v>
      </c>
    </row>
    <row r="147">
      <c r="A147" s="3" t="s">
        <v>109</v>
      </c>
      <c r="B147" s="4" t="s">
        <v>136</v>
      </c>
      <c r="C147" s="4" t="s">
        <v>137</v>
      </c>
      <c r="D147" s="3" t="n">
        <v>2.0</v>
      </c>
      <c r="E147" s="4" t="s">
        <v>100</v>
      </c>
      <c r="F147" s="4" t="s">
        <v>101</v>
      </c>
      <c r="G147" s="4" t="s">
        <v>102</v>
      </c>
      <c r="H147" s="5" t="n">
        <f>1.0</f>
        <v>1.0</v>
      </c>
    </row>
    <row r="148">
      <c r="A148" s="3" t="s">
        <v>109</v>
      </c>
      <c r="B148" s="4" t="s">
        <v>138</v>
      </c>
      <c r="C148" s="4" t="s">
        <v>139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2.0</f>
        <v>2.0</v>
      </c>
    </row>
    <row r="149">
      <c r="A149" s="3" t="s">
        <v>109</v>
      </c>
      <c r="B149" s="4" t="s">
        <v>138</v>
      </c>
      <c r="C149" s="4" t="s">
        <v>139</v>
      </c>
      <c r="D149" s="3" t="n">
        <v>2.0</v>
      </c>
      <c r="E149" s="4" t="s">
        <v>25</v>
      </c>
      <c r="F149" s="4" t="s">
        <v>26</v>
      </c>
      <c r="G149" s="4" t="s">
        <v>27</v>
      </c>
      <c r="H149" s="5" t="n">
        <f>1.0</f>
        <v>1.0</v>
      </c>
    </row>
    <row r="150">
      <c r="A150" s="3" t="s">
        <v>109</v>
      </c>
      <c r="B150" s="4" t="s">
        <v>138</v>
      </c>
      <c r="C150" s="4" t="s">
        <v>139</v>
      </c>
      <c r="D150" s="3" t="n">
        <v>2.0</v>
      </c>
      <c r="E150" s="4" t="s">
        <v>43</v>
      </c>
      <c r="F150" s="4" t="s">
        <v>44</v>
      </c>
      <c r="G150" s="4" t="s">
        <v>45</v>
      </c>
      <c r="H150" s="5" t="n">
        <f>1.0</f>
        <v>1.0</v>
      </c>
    </row>
    <row r="151">
      <c r="A151" s="3" t="s">
        <v>109</v>
      </c>
      <c r="B151" s="4" t="s">
        <v>140</v>
      </c>
      <c r="C151" s="4" t="s">
        <v>141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4.0</f>
        <v>4.0</v>
      </c>
    </row>
    <row r="152">
      <c r="A152" s="3" t="s">
        <v>109</v>
      </c>
      <c r="B152" s="4" t="s">
        <v>142</v>
      </c>
      <c r="C152" s="4" t="s">
        <v>143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52.0</f>
        <v>52.0</v>
      </c>
    </row>
    <row r="153">
      <c r="A153" s="3" t="s">
        <v>109</v>
      </c>
      <c r="B153" s="4" t="s">
        <v>142</v>
      </c>
      <c r="C153" s="4" t="s">
        <v>143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49.0</f>
        <v>49.0</v>
      </c>
    </row>
    <row r="154">
      <c r="A154" s="3" t="s">
        <v>109</v>
      </c>
      <c r="B154" s="4" t="s">
        <v>142</v>
      </c>
      <c r="C154" s="4" t="s">
        <v>143</v>
      </c>
      <c r="D154" s="3" t="n">
        <v>3.0</v>
      </c>
      <c r="E154" s="4" t="s">
        <v>31</v>
      </c>
      <c r="F154" s="4" t="s">
        <v>32</v>
      </c>
      <c r="G154" s="4" t="s">
        <v>33</v>
      </c>
      <c r="H154" s="5" t="n">
        <f>2.0</f>
        <v>2.0</v>
      </c>
    </row>
    <row r="155">
      <c r="A155" s="3" t="s">
        <v>109</v>
      </c>
      <c r="B155" s="4" t="s">
        <v>142</v>
      </c>
      <c r="C155" s="4" t="s">
        <v>143</v>
      </c>
      <c r="D155" s="3" t="n">
        <v>4.0</v>
      </c>
      <c r="E155" s="4" t="s">
        <v>43</v>
      </c>
      <c r="F155" s="4" t="s">
        <v>44</v>
      </c>
      <c r="G155" s="4" t="s">
        <v>45</v>
      </c>
      <c r="H15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