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xr:revisionPtr documentId="13_ncr:1_{DCE0A8E1-1926-4B95-B5AB-E1D76FB40A98}" revIDLastSave="0" xr10:uidLastSave="{00000000-0000-0000-0000-000000000000}" xr6:coauthVersionLast="47" xr6:coauthVersionMax="47"/>
  <bookViews>
    <workbookView windowHeight="11160" windowWidth="20730" xWindow="-120" xr2:uid="{00000000-000D-0000-FFFF-FFFF00000000}" yWindow="-120"/>
  </bookViews>
  <sheets>
    <sheet name="手口上位一覧" r:id="rId1" sheetId="26"/>
  </sheets>
  <definedNames>
    <definedName localSheetId="0" name="_xlnm.Print_Titles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<sst xmlns="http://schemas.openxmlformats.org/spreadsheetml/2006/main" count="190" uniqueCount="72">
  <si>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</si>
  <si>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</si>
  <si>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</si>
  <si>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</si>
  <si>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</si>
  <si>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</si>
  <si>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</si>
  <si>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夜間取引（J-NET）</t>
  </si>
  <si>
    <t>Trading Volume Ranking of Transaction Participants (Night Session) -J-NET-</t>
  </si>
  <si>
    <t>20241217</t>
  </si>
  <si>
    <t>NK225F</t>
  </si>
  <si>
    <t>160030018</t>
  </si>
  <si>
    <t>NIKKEI 225 FUT 2503</t>
  </si>
  <si>
    <t>11256</t>
  </si>
  <si>
    <t>ＳＢＩ証券</t>
  </si>
  <si>
    <t>SBI SECURITIES</t>
  </si>
  <si>
    <t>12057</t>
  </si>
  <si>
    <t>楽天証券</t>
  </si>
  <si>
    <t>Rakuten Securities</t>
  </si>
  <si>
    <t>12479</t>
  </si>
  <si>
    <t>ＡＢＮクリアリン証券</t>
  </si>
  <si>
    <t>ABN AMRO Clearing Tokyo</t>
  </si>
  <si>
    <t>11060</t>
  </si>
  <si>
    <t>ａｕカブコム証券</t>
  </si>
  <si>
    <t>au Kabucom Securities</t>
  </si>
  <si>
    <t>11714</t>
  </si>
  <si>
    <t>ＪＰモルガン証券</t>
  </si>
  <si>
    <t>JPMorgan Securities Japan</t>
  </si>
  <si>
    <t>12328</t>
  </si>
  <si>
    <t>ＳＭＢＣ日興証券</t>
  </si>
  <si>
    <t>SMBC Nikko Securities</t>
  </si>
  <si>
    <t>160060018</t>
  </si>
  <si>
    <t>NIKKEI 225 FUT 2506</t>
  </si>
  <si>
    <t>NK225MF</t>
  </si>
  <si>
    <t>160010019</t>
  </si>
  <si>
    <t>MINI NK225 FUT 2501</t>
  </si>
  <si>
    <t>160020019</t>
  </si>
  <si>
    <t>MINI NK225 FUT 2502</t>
  </si>
  <si>
    <t>160030019</t>
  </si>
  <si>
    <t>MINI NK225 FUT 2503</t>
  </si>
  <si>
    <t>TOPIXF</t>
  </si>
  <si>
    <t>160030005</t>
  </si>
  <si>
    <t>TOPIX FUT 2503</t>
  </si>
  <si>
    <t>11792</t>
  </si>
  <si>
    <t>シティグループ証券</t>
  </si>
  <si>
    <t>Citigroup Global Markets Japan</t>
  </si>
  <si>
    <t>11560</t>
  </si>
  <si>
    <t>ゴールドマン証券</t>
  </si>
  <si>
    <t>Goldman Sachs Japan</t>
  </si>
  <si>
    <t>11746</t>
  </si>
  <si>
    <t>ＵＢＳ証券</t>
  </si>
  <si>
    <t>UBS Securities Japan</t>
  </si>
  <si>
    <t>NK225E</t>
  </si>
  <si>
    <t>130018318</t>
  </si>
  <si>
    <t>NIKKEI 225 OOP P2501-38375</t>
  </si>
  <si>
    <t>130018518</t>
  </si>
  <si>
    <t>NIKKEI 225 OOP P2501-38500</t>
  </si>
  <si>
    <t>180019018</t>
  </si>
  <si>
    <t>NIKKEI 225 OOP P2501-39000</t>
  </si>
  <si>
    <t>130019218</t>
  </si>
  <si>
    <t>NIKKEI 225 OOP P2501-39250</t>
  </si>
  <si>
    <t>130019518</t>
  </si>
  <si>
    <t>NIKKEI 225 OOP P2501-39500</t>
  </si>
  <si>
    <t>140130018</t>
  </si>
  <si>
    <t>NIKKEI 225 OOP C2501-40000</t>
  </si>
  <si>
    <t>140019718</t>
  </si>
  <si>
    <t>NIKKEI 225 OOP C2501-39750</t>
  </si>
  <si>
    <t>140019518</t>
  </si>
  <si>
    <t>NIKKEI 225 OOP C2501-39500</t>
  </si>
  <si>
    <t>12428</t>
  </si>
  <si>
    <t>ＢＮＰパリバ証券</t>
  </si>
  <si>
    <t>BNP Paribas Securities(Japan)Limited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</si>
</sst>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borderId="0" fillId="0" fontId="0" numFmtId="0"/>
    <xf applyAlignment="0" applyBorder="0" applyFill="0" applyFont="0" applyProtection="0" borderId="0" fillId="0" fontId="11" numFmtId="38"/>
    <xf applyAlignment="0" applyBorder="0" applyFill="0" borderId="0" fillId="0" fontId="14" numFmtId="176"/>
    <xf applyAlignment="0" applyNumberFormat="0" applyProtection="0" borderId="1" fillId="0" fontId="15" numFmtId="0">
      <alignment horizontal="left" vertical="center"/>
    </xf>
    <xf borderId="2" fillId="0" fontId="15" numFmtId="0">
      <alignment horizontal="left" vertical="center"/>
    </xf>
    <xf borderId="0" fillId="0" fontId="16" numFmtId="177"/>
    <xf borderId="0" fillId="0" fontId="17" numFmtId="0"/>
    <xf borderId="0" fillId="0" fontId="18" numFmtId="0"/>
    <xf applyBorder="0" applyFill="0" applyNumberFormat="0" applyProtection="0" borderId="3" fillId="2" fontId="19" numFmtId="49"/>
    <xf borderId="0" fillId="0" fontId="13" numFmtId="0">
      <alignment vertical="center"/>
    </xf>
    <xf borderId="0" fillId="0" fontId="20" numFmtId="0"/>
    <xf borderId="0" fillId="0" fontId="20" numFmtId="0">
      <alignment vertical="center"/>
    </xf>
    <xf borderId="0" fillId="0" fontId="22" numFmtId="178"/>
    <xf borderId="0" fillId="0" fontId="11" numFmtId="0"/>
    <xf borderId="0" fillId="0" fontId="11" numFmtId="0"/>
    <xf borderId="0" fillId="0" fontId="20" numFmtId="0">
      <alignment vertical="center"/>
    </xf>
    <xf borderId="0" fillId="0" fontId="10" numFmtId="0">
      <alignment vertical="center"/>
    </xf>
    <xf applyAlignment="0" applyBorder="0" applyFill="0" applyFont="0" applyProtection="0" borderId="0" fillId="0" fontId="25" numFmtId="9"/>
    <xf borderId="0" fillId="0" fontId="26" numFmtId="0"/>
    <xf borderId="0" fillId="0" fontId="11" numFmtId="0"/>
    <xf applyAlignment="0" applyBorder="0" applyNumberFormat="0" applyProtection="0" borderId="0" fillId="3" fontId="14" numFmtId="0"/>
    <xf applyAlignment="0" applyBorder="0" applyNumberFormat="0" applyProtection="0" borderId="0" fillId="4" fontId="14" numFmtId="0"/>
    <xf applyAlignment="0" applyBorder="0" applyNumberFormat="0" applyProtection="0" borderId="0" fillId="5" fontId="14" numFmtId="0"/>
    <xf applyAlignment="0" applyBorder="0" applyNumberFormat="0" applyProtection="0" borderId="0" fillId="6" fontId="14" numFmtId="0"/>
    <xf applyAlignment="0" applyBorder="0" applyNumberFormat="0" applyProtection="0" borderId="0" fillId="7" fontId="14" numFmtId="0"/>
    <xf applyAlignment="0" applyBorder="0" applyNumberFormat="0" applyProtection="0" borderId="0" fillId="8" fontId="14" numFmtId="0"/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9" fontId="14" numFmtId="0"/>
    <xf applyAlignment="0" applyBorder="0" applyNumberFormat="0" applyProtection="0" borderId="0" fillId="10" fontId="14" numFmtId="0"/>
    <xf applyAlignment="0" applyBorder="0" applyNumberFormat="0" applyProtection="0" borderId="0" fillId="11" fontId="14" numFmtId="0"/>
    <xf applyAlignment="0" applyBorder="0" applyNumberFormat="0" applyProtection="0" borderId="0" fillId="6" fontId="14" numFmtId="0"/>
    <xf applyAlignment="0" applyBorder="0" applyNumberFormat="0" applyProtection="0" borderId="0" fillId="9" fontId="14" numFmtId="0"/>
    <xf applyAlignment="0" applyBorder="0" applyNumberFormat="0" applyProtection="0" borderId="0" fillId="12" fontId="14" numFmtId="0"/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3" fontId="28" numFmtId="0"/>
    <xf applyAlignment="0" applyBorder="0" applyNumberFormat="0" applyProtection="0" borderId="0" fillId="10" fontId="28" numFmtId="0"/>
    <xf applyAlignment="0" applyBorder="0" applyNumberFormat="0" applyProtection="0" borderId="0" fillId="11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16" fontId="28" numFmtId="0"/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7" fontId="28" numFmtId="0"/>
    <xf applyAlignment="0" applyBorder="0" applyNumberFormat="0" applyProtection="0" borderId="0" fillId="18" fontId="28" numFmtId="0"/>
    <xf applyAlignment="0" applyBorder="0" applyNumberFormat="0" applyProtection="0" borderId="0" fillId="19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20" fontId="28" numFmtId="0"/>
    <xf borderId="0" fillId="0" fontId="30" numFmtId="0">
      <alignment horizontal="center" wrapText="1"/>
      <protection locked="0"/>
    </xf>
    <xf borderId="0" fillId="0" fontId="31" numFmtId="0"/>
    <xf applyAlignment="0" applyBorder="0" applyNumberFormat="0" applyProtection="0" borderId="0" fillId="4" fontId="32" numFmtId="0"/>
    <xf applyAlignment="0" applyBorder="0" applyFill="0" applyNumberFormat="0" applyProtection="0" borderId="0" fillId="0" fontId="33" numFmtId="0"/>
    <xf applyAlignment="0" applyBorder="0" applyFill="0" borderId="0" fillId="0" fontId="13" numFmtId="179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3" fillId="22" fontId="35" numFmtId="0"/>
    <xf borderId="0" fillId="0" fontId="36" numFmtId="0">
      <alignment vertical="top" wrapText="1"/>
    </xf>
    <xf applyAlignment="0" applyBorder="0" applyFill="0" applyFont="0" applyProtection="0" borderId="0" fillId="0" fontId="17" numFmtId="41"/>
    <xf applyAlignment="0" applyBorder="0" applyFill="0" applyFont="0" applyProtection="0" borderId="0" fillId="0" fontId="17" numFmtId="43"/>
    <xf applyAlignment="0" applyBorder="0" applyFill="0" applyFont="0" applyProtection="0" borderId="0" fillId="0" fontId="17" numFmtId="180"/>
    <xf applyAlignment="0" applyBorder="0" applyFill="0" applyFont="0" applyProtection="0" borderId="0" fillId="0" fontId="17" numFmtId="181"/>
    <xf borderId="0" fillId="0" fontId="37" numFmtId="0">
      <alignment horizontal="left"/>
    </xf>
    <xf applyAlignment="0" applyBorder="0" applyFill="0" applyNumberFormat="0" applyProtection="0" borderId="0" fillId="0" fontId="38" numFmtId="0"/>
    <xf applyAlignment="0" applyBorder="0" applyNumberFormat="0" applyProtection="0" borderId="0" fillId="5" fontId="39" numFmtId="0"/>
    <xf applyAlignment="0" applyBorder="0" applyNumberFormat="0" applyProtection="0" borderId="0" fillId="23" fontId="40" numFmtId="38"/>
    <xf borderId="0" fillId="24" fontId="41" numFmtId="0"/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applyAlignment="0" applyFill="0" applyNumberFormat="0" applyProtection="0" borderId="14" fillId="0" fontId="42" numFmtId="0"/>
    <xf applyAlignment="0" applyFill="0" applyNumberFormat="0" applyProtection="0" borderId="15" fillId="0" fontId="43" numFmtId="0"/>
    <xf applyAlignment="0" applyFill="0" applyNumberFormat="0" applyProtection="0" borderId="16" fillId="0" fontId="44" numFmtId="0"/>
    <xf applyAlignment="0" applyBorder="0" applyFill="0" applyNumberFormat="0" applyProtection="0" borderId="0" fillId="0" fontId="44" numFmtId="0"/>
    <xf applyBorder="0" borderId="0" fillId="0" fontId="13" numFmtId="0"/>
    <xf applyAlignment="0" applyNumberFormat="0" applyProtection="0" borderId="12" fillId="8" fontId="45" numFmtId="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borderId="0" fillId="0" fontId="13" numFmtId="0"/>
    <xf applyAlignment="0" applyFill="0" applyNumberFormat="0" applyProtection="0" borderId="17" fillId="0" fontId="46" numFmtId="0"/>
    <xf applyAlignment="0" applyBorder="0" applyFill="0" applyFont="0" applyProtection="0" borderId="0" fillId="0" fontId="47" numFmtId="38"/>
    <xf applyAlignment="0" applyBorder="0" applyFill="0" applyFont="0" applyProtection="0" borderId="0" fillId="0" fontId="47" numFmtId="40"/>
    <xf applyAlignment="0" applyBorder="0" applyFill="0" applyFont="0" applyProtection="0" borderId="0" fillId="0" fontId="47" numFmtId="182"/>
    <xf applyAlignment="0" applyBorder="0" applyFill="0" applyFont="0" applyProtection="0" borderId="0" fillId="0" fontId="47" numFmtId="183"/>
    <xf applyAlignment="0" applyBorder="0" applyNumberFormat="0" applyProtection="0" borderId="0" fillId="26" fontId="48" numFmtId="0"/>
    <xf borderId="0" fillId="0" fontId="49" numFmtId="37"/>
    <xf borderId="0" fillId="0" fontId="13" numFmtId="184"/>
    <xf borderId="0" fillId="0" fontId="13" numFmtId="184"/>
    <xf borderId="0" fillId="0" fontId="16" numFmtId="177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borderId="0" fillId="0" fontId="30" numFmtId="14">
      <alignment horizontal="center" wrapText="1"/>
      <protection locked="0"/>
    </xf>
    <xf applyAlignment="0" applyBorder="0" applyFill="0" applyFont="0" applyProtection="0" borderId="0" fillId="0" fontId="17" numFmtId="10"/>
    <xf borderId="0" fillId="0" fontId="37" numFmtId="4">
      <alignment horizontal="right"/>
    </xf>
    <xf applyAlignment="0" applyBorder="0" applyFill="0" applyFont="0" applyNumberFormat="0" applyProtection="0" borderId="0" fillId="0" fontId="51" numFmtId="0">
      <alignment horizontal="left"/>
    </xf>
    <xf borderId="20" fillId="0" fontId="52" numFmtId="0">
      <alignment horizontal="center"/>
    </xf>
    <xf applyAlignment="0" applyBorder="0" applyFill="0" applyFont="0" applyNumberFormat="0" borderId="0" fillId="0" fontId="53" numFmtId="0"/>
    <xf borderId="0" fillId="0" fontId="54" numFmtId="4">
      <alignment horizontal="right"/>
    </xf>
    <xf borderId="0" fillId="0" fontId="55" numFmtId="0">
      <alignment horizontal="left"/>
    </xf>
    <xf borderId="0" fillId="0" fontId="56" numFmtId="0"/>
    <xf borderId="0" fillId="0" fontId="57" numFmtId="0">
      <alignment horizontal="center"/>
    </xf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Border="0" applyFill="0" applyNumberFormat="0" applyProtection="0" borderId="0" fillId="0" fontId="59" numFmtId="0"/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borderId="0" fillId="0" fontId="60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borderId="0" fillId="0" fontId="63" numFmtId="0"/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Fill="0" applyFont="0" applyProtection="0" borderId="0" fillId="0" fontId="11" numFmtId="9"/>
    <xf applyAlignment="0" applyBorder="0" applyFill="0" applyFont="0" applyProtection="0" borderId="0" fillId="0" fontId="11" numFmtId="9">
      <alignment vertical="center"/>
    </xf>
    <xf applyAlignment="0" applyBorder="0" applyFill="0" applyFont="0" applyProtection="0" borderId="0" fillId="0" fontId="11" numFmtId="9"/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6" numFmtId="0">
      <alignment vertical="top"/>
      <protection locked="0"/>
    </xf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7" numFmtId="0">
      <alignment vertical="top"/>
      <protection locked="0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Font="0" applyProtection="0" borderId="0" fillId="0" fontId="17" numFmtId="43"/>
    <xf applyAlignment="0" applyBorder="0" applyFill="0" applyFont="0" applyProtection="0" borderId="0" fillId="0" fontId="72" numFmtId="38"/>
    <xf applyAlignment="0" applyBorder="0" applyFill="0" applyFont="0" applyProtection="0" borderId="0" fillId="0" fontId="23" numFmtId="38">
      <alignment vertical="center"/>
    </xf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7" numFmtId="185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borderId="0" fillId="0" fontId="77" numFmtId="0"/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borderId="0" fillId="0" fontId="18" numFmtId="186"/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Font="0" applyProtection="0" borderId="0" fillId="0" fontId="17" numFmtId="187"/>
    <xf applyAlignment="0" applyBorder="0" applyFill="0" applyFont="0" applyProtection="0" borderId="0" fillId="0" fontId="17" numFmtId="18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1" numFmtId="6"/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81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11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1" numFmtId="6"/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83" numFmtId="0">
      <alignment vertical="center"/>
    </xf>
    <xf borderId="0" fillId="0" fontId="8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23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4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/>
    <xf borderId="0" fillId="0" fontId="20" numFmtId="0"/>
    <xf borderId="0" fillId="0" fontId="20" numFmtId="0">
      <alignment vertical="center"/>
    </xf>
    <xf borderId="0" fillId="0" fontId="85" numFmtId="0">
      <alignment vertical="center"/>
    </xf>
    <xf borderId="0" fillId="0" fontId="20" numFmtId="0"/>
    <xf borderId="0" fillId="0" fontId="85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5" numFmtId="0"/>
    <xf borderId="0" fillId="0" fontId="23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7" numFmtId="0"/>
    <xf borderId="0" fillId="0" fontId="20" numFmtId="0"/>
    <xf borderId="0" fillId="0" fontId="13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5" numFmtId="0"/>
    <xf borderId="0" fillId="0" fontId="84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/>
    <xf borderId="0" fillId="0" fontId="11" numFmtId="0"/>
    <xf borderId="0" fillId="0" fontId="27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>
      <alignment vertical="center"/>
    </xf>
    <xf borderId="0" fillId="0" fontId="23" numFmtId="0">
      <alignment vertical="center"/>
    </xf>
    <xf borderId="0" fillId="0" fontId="87" numFmtId="0"/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11" numFmtId="0"/>
    <xf borderId="0" fillId="0" fontId="11" numFmtId="0"/>
    <xf borderId="0" fillId="0" fontId="87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87" numFmtId="0"/>
    <xf borderId="0" fillId="0" fontId="11" numFmtId="0"/>
    <xf borderId="0" fillId="0" fontId="87" numFmtId="0"/>
    <xf borderId="0" fillId="0" fontId="27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88" numFmtId="0">
      <alignment vertical="center"/>
    </xf>
    <xf borderId="0" fillId="0" fontId="11" numFmtId="0"/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/>
    <xf borderId="0" fillId="0" fontId="13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3" numFmtId="0"/>
    <xf borderId="0" fillId="0" fontId="11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89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9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9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91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9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2" numFmtId="0"/>
    <xf borderId="0" fillId="0" fontId="93" numFmtId="0"/>
    <xf borderId="0" fillId="0" fontId="63" numFmtId="0"/>
    <xf applyBorder="0" applyFill="0" borderId="0" fillId="0" fontId="21" numFmtId="49"/>
    <xf borderId="0" fillId="0" fontId="94" numFmtId="0"/>
    <xf borderId="0" fillId="0" fontId="95" numFmtId="0"/>
    <xf borderId="0" fillId="0" fontId="94" numFmtId="0"/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borderId="0" fillId="0" fontId="11" numFmtId="0"/>
    <xf borderId="0" fillId="0" fontId="9" numFmtId="0">
      <alignment vertical="center"/>
    </xf>
    <xf borderId="0" fillId="0" fontId="8" numFmtId="0">
      <alignment vertical="center"/>
    </xf>
    <xf applyAlignment="0" applyBorder="0" applyFill="0" applyFont="0" applyProtection="0" borderId="0" fillId="0" fontId="8" numFmtId="38">
      <alignment vertical="center"/>
    </xf>
    <xf borderId="0" fillId="0" fontId="97" numFmtId="0">
      <alignment vertical="center"/>
    </xf>
    <xf borderId="0" fillId="0" fontId="11" numFmtId="0"/>
    <xf borderId="0" fillId="0" fontId="11" numFmtId="0"/>
    <xf borderId="0" fillId="0" fontId="7" numFmtId="0">
      <alignment vertical="center"/>
    </xf>
    <xf borderId="0" fillId="0" fontId="7" numFmtId="0">
      <alignment vertical="center"/>
    </xf>
    <xf borderId="0" fillId="0" fontId="98" numFmtId="0"/>
    <xf borderId="0" fillId="0" fontId="98" numFmtId="0"/>
    <xf borderId="0" fillId="0" fontId="98" numFmtId="186"/>
    <xf borderId="0" fillId="0" fontId="98" numFmtId="186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applyAlignment="0" applyBorder="0" applyFill="0" applyFont="0" applyProtection="0" borderId="0" fillId="0" fontId="5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1" numFmtId="0">
      <alignment vertical="center"/>
    </xf>
    <xf borderId="0" fillId="0" fontId="1" numFmtId="0">
      <alignment vertical="center"/>
    </xf>
  </cellStyleXfs>
  <cellXfs count="28">
    <xf borderId="0" fillId="0" fontId="0" numFmtId="0" xfId="0"/>
    <xf applyAlignment="1" applyFill="1" applyFont="1" applyNumberFormat="1" borderId="0" fillId="0" fontId="25" numFmtId="49" xfId="1941">
      <alignment vertical="center"/>
    </xf>
    <xf applyFill="1" applyFont="1" applyNumberFormat="1" borderId="0" fillId="0" fontId="25" numFmtId="49" xfId="1942"/>
    <xf applyAlignment="1" applyBorder="1" applyFill="1" applyFont="1" applyNumberFormat="1" borderId="4" fillId="0" fontId="25" numFmtId="49" quotePrefix="1" xfId="1942">
      <alignment vertical="center"/>
    </xf>
    <xf applyAlignment="1" applyBorder="1" applyFill="1" applyFont="1" applyNumberFormat="1" borderId="4" fillId="0" fontId="25" numFmtId="49" xfId="1942">
      <alignment vertical="center"/>
    </xf>
    <xf applyAlignment="1" applyBorder="1" applyFill="1" applyFont="1" applyNumberFormat="1" borderId="4" fillId="0" fontId="25" numFmtId="3" xfId="1942">
      <alignment horizontal="right" vertical="center"/>
    </xf>
    <xf applyAlignment="1" applyFill="1" applyFont="1" applyNumberFormat="1" borderId="0" fillId="0" fontId="25" numFmtId="49" xfId="1942">
      <alignment vertical="center"/>
    </xf>
    <xf applyAlignment="1" applyFill="1" applyFont="1" applyNumberFormat="1" borderId="0" fillId="0" fontId="25" numFmtId="49" xfId="1942">
      <alignment horizontal="right" vertical="center"/>
    </xf>
    <xf applyAlignment="1" applyFill="1" applyFont="1" applyNumberFormat="1" borderId="0" fillId="0" fontId="25" numFmtId="49" quotePrefix="1" xfId="1942">
      <alignment vertical="center"/>
    </xf>
    <xf applyAlignment="1" applyFill="1" applyFont="1" applyNumberFormat="1" borderId="0" fillId="0" fontId="25" numFmtId="49" xfId="1941">
      <alignment horizontal="center" vertical="center"/>
    </xf>
    <xf applyAlignment="1" applyBorder="1" applyFill="1" applyFont="1" applyNumberFormat="1" borderId="23" fillId="0" fontId="25" numFmtId="49" xfId="1942">
      <alignment horizontal="center" vertical="center"/>
    </xf>
    <xf applyAlignment="1" applyBorder="1" applyFill="1" applyFont="1" applyNumberFormat="1" borderId="24" fillId="0" fontId="25" numFmtId="49" xfId="1942">
      <alignment horizontal="center" vertical="center"/>
    </xf>
    <xf applyAlignment="1" applyBorder="1" applyFill="1" applyFont="1" applyNumberFormat="1" borderId="3" fillId="0" fontId="25" numFmtId="49" xfId="1942">
      <alignment horizontal="center" vertical="center"/>
    </xf>
    <xf applyAlignment="1" applyBorder="1" applyFill="1" applyFont="1" applyNumberFormat="1" borderId="5" fillId="0" fontId="25" numFmtId="49" xfId="1942">
      <alignment horizontal="left" vertical="center"/>
    </xf>
    <xf applyAlignment="1" applyBorder="1" applyFill="1" applyFont="1" applyNumberFormat="1" borderId="11" fillId="0" fontId="25" numFmtId="49" xfId="1942">
      <alignment horizontal="left" vertical="center"/>
    </xf>
    <xf applyAlignment="1" applyBorder="1" applyFill="1" applyFont="1" applyNumberFormat="1" borderId="6" fillId="0" fontId="25" numFmtId="49" xfId="1942">
      <alignment horizontal="left" vertical="center"/>
    </xf>
    <xf applyAlignment="1" applyBorder="1" applyFill="1" applyFont="1" applyNumberFormat="1" borderId="7" fillId="0" fontId="25" numFmtId="49" xfId="1942">
      <alignment horizontal="left" vertical="center"/>
    </xf>
    <xf applyAlignment="1" applyBorder="1" applyFill="1" applyFont="1" applyNumberFormat="1" borderId="0" fillId="0" fontId="25" numFmtId="49" xfId="1942">
      <alignment horizontal="left" vertical="center"/>
    </xf>
    <xf applyAlignment="1" applyBorder="1" applyFill="1" applyFont="1" applyNumberFormat="1" borderId="8" fillId="0" fontId="25" numFmtId="49" xfId="1942">
      <alignment horizontal="left" vertical="center"/>
    </xf>
    <xf applyAlignment="1" applyBorder="1" applyFill="1" applyFont="1" applyNumberFormat="1" borderId="9" fillId="0" fontId="25" numFmtId="49" xfId="1942">
      <alignment horizontal="left" vertical="center"/>
    </xf>
    <xf applyAlignment="1" applyBorder="1" applyFill="1" applyFont="1" applyNumberFormat="1" borderId="22" fillId="0" fontId="25" numFmtId="49" xfId="1942">
      <alignment horizontal="left" vertical="center"/>
    </xf>
    <xf applyAlignment="1" applyBorder="1" applyFill="1" applyFont="1" applyNumberFormat="1" borderId="10" fillId="0" fontId="25" numFmtId="49" xfId="1942">
      <alignment horizontal="left" vertical="center"/>
    </xf>
    <xf applyAlignment="1" applyBorder="1" applyFill="1" applyFont="1" applyNumberFormat="1" borderId="23" fillId="0" fontId="25" numFmtId="49" xfId="1942">
      <alignment horizontal="left" vertical="center" wrapText="1"/>
    </xf>
    <xf applyAlignment="1" applyBorder="1" applyFill="1" applyFont="1" applyNumberFormat="1" borderId="24" fillId="0" fontId="25" numFmtId="49" xfId="1942">
      <alignment horizontal="left" vertical="center" wrapText="1"/>
    </xf>
    <xf applyAlignment="1" applyBorder="1" applyFill="1" applyFont="1" applyNumberFormat="1" borderId="3" fillId="0" fontId="25" numFmtId="49" xfId="1942">
      <alignment horizontal="left" vertical="center" wrapText="1"/>
    </xf>
    <xf applyAlignment="1" applyBorder="1" applyFill="1" applyFont="1" applyNumberFormat="1" borderId="23" fillId="0" fontId="25" numFmtId="49" xfId="1942">
      <alignment vertical="center"/>
    </xf>
    <xf applyAlignment="1" applyBorder="1" applyFill="1" applyFont="1" applyNumberFormat="1" borderId="24" fillId="0" fontId="25" numFmtId="49" xfId="1942">
      <alignment vertical="center"/>
    </xf>
    <xf applyAlignment="1" applyBorder="1" applyFill="1" applyFont="1" applyNumberFormat="1" borderId="3" fillId="0" fontId="25" numFmtId="49" xfId="1942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builtinId="0" name="標準" xf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PivotStyle="PivotStyleLight16" defaultTableStyle="TableStyleMedium2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/>
      <a:bodyPr anchor="t" horzOverflow="clip" rtlCol="0" vertOverflow="clip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38"/>
  <sheetViews>
    <sheetView showGridLines="0" tabSelected="1" workbookViewId="0" zoomScale="85" zoomScaleNormal="85">
      <pane activePane="bottomLeft" state="frozen" topLeftCell="A9" ySplit="8"/>
      <selection activeCell="A9" pane="bottomLeft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customFormat="1" r="1" s="1" spans="1:8">
      <c r="A1" s="9" t="s">
        <v>7</v>
      </c>
      <c r="B1" s="9"/>
      <c r="C1" s="9"/>
      <c r="D1" s="9"/>
      <c r="E1" s="9"/>
      <c r="F1" s="9"/>
      <c r="G1" s="9"/>
      <c r="H1" s="9"/>
    </row>
    <row customFormat="1" r="2" s="1" spans="1:8">
      <c r="A2" s="9" t="s">
        <v>8</v>
      </c>
      <c r="B2" s="9"/>
      <c r="C2" s="9"/>
      <c r="D2" s="9"/>
      <c r="E2" s="9"/>
      <c r="F2" s="9"/>
      <c r="G2" s="9"/>
      <c r="H2" s="9"/>
    </row>
    <row customHeight="1" ht="13.5" r="3" spans="1:8">
      <c r="A3" s="6"/>
      <c r="B3" s="6"/>
      <c r="C3" s="6"/>
      <c r="D3" s="6"/>
      <c r="E3" s="6"/>
      <c r="F3" s="6"/>
      <c r="G3" s="6"/>
      <c r="H3" s="6"/>
    </row>
    <row customHeight="1" ht="13.5" r="4" spans="1:8">
      <c r="A4" s="6"/>
      <c r="B4" s="6"/>
      <c r="C4" s="6"/>
      <c r="D4" s="6"/>
      <c r="E4" s="6"/>
      <c r="F4" s="6"/>
      <c r="G4" s="6"/>
      <c r="H4" s="6"/>
    </row>
    <row customHeight="1" ht="13.5" r="5" spans="1:8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customHeight="1" ht="13.5" r="7" spans="1:8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304.0</f>
        <v>304.0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244.0</f>
        <v>244.0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22.0</f>
        <v>22.0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10.0</f>
        <v>10.0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9.0</f>
        <v>9.0</v>
      </c>
    </row>
    <row r="14">
      <c r="A14" s="3" t="s">
        <v>10</v>
      </c>
      <c r="B14" s="4" t="s">
        <v>11</v>
      </c>
      <c r="C14" s="4" t="s">
        <v>12</v>
      </c>
      <c r="D14" s="3" t="n">
        <v>5.0</v>
      </c>
      <c r="E14" s="4" t="s">
        <v>28</v>
      </c>
      <c r="F14" s="4" t="s">
        <v>29</v>
      </c>
      <c r="G14" s="4" t="s">
        <v>30</v>
      </c>
      <c r="H14" s="5" t="n">
        <f>9.0</f>
        <v>9.0</v>
      </c>
    </row>
    <row r="15">
      <c r="A15" s="3" t="s">
        <v>10</v>
      </c>
      <c r="B15" s="4" t="s">
        <v>31</v>
      </c>
      <c r="C15" s="4" t="s">
        <v>32</v>
      </c>
      <c r="D15" s="3" t="n">
        <v>1.0</v>
      </c>
      <c r="E15" s="4" t="s">
        <v>16</v>
      </c>
      <c r="F15" s="4" t="s">
        <v>17</v>
      </c>
      <c r="G15" s="4" t="s">
        <v>18</v>
      </c>
      <c r="H15" s="5" t="n">
        <f>2.0</f>
        <v>2.0</v>
      </c>
    </row>
    <row r="16">
      <c r="A16" s="3" t="s">
        <v>33</v>
      </c>
      <c r="B16" s="4" t="s">
        <v>34</v>
      </c>
      <c r="C16" s="4" t="s">
        <v>35</v>
      </c>
      <c r="D16" s="3" t="n">
        <v>1.0</v>
      </c>
      <c r="E16" s="4" t="s">
        <v>13</v>
      </c>
      <c r="F16" s="4" t="s">
        <v>14</v>
      </c>
      <c r="G16" s="4" t="s">
        <v>15</v>
      </c>
      <c r="H16" s="5" t="n">
        <f>1750.0</f>
        <v>1750.0</v>
      </c>
    </row>
    <row r="17">
      <c r="A17" s="3" t="s">
        <v>33</v>
      </c>
      <c r="B17" s="4" t="s">
        <v>34</v>
      </c>
      <c r="C17" s="4" t="s">
        <v>35</v>
      </c>
      <c r="D17" s="3" t="n">
        <v>2.0</v>
      </c>
      <c r="E17" s="4" t="s">
        <v>16</v>
      </c>
      <c r="F17" s="4" t="s">
        <v>17</v>
      </c>
      <c r="G17" s="4" t="s">
        <v>18</v>
      </c>
      <c r="H17" s="5" t="n">
        <f>1444.0</f>
        <v>1444.0</v>
      </c>
    </row>
    <row r="18">
      <c r="A18" s="3" t="s">
        <v>33</v>
      </c>
      <c r="B18" s="4" t="s">
        <v>34</v>
      </c>
      <c r="C18" s="4" t="s">
        <v>35</v>
      </c>
      <c r="D18" s="3" t="n">
        <v>3.0</v>
      </c>
      <c r="E18" s="4" t="s">
        <v>22</v>
      </c>
      <c r="F18" s="4" t="s">
        <v>23</v>
      </c>
      <c r="G18" s="4" t="s">
        <v>24</v>
      </c>
      <c r="H18" s="5" t="n">
        <f>90.0</f>
        <v>90.0</v>
      </c>
    </row>
    <row r="19">
      <c r="A19" s="3" t="s">
        <v>33</v>
      </c>
      <c r="B19" s="4" t="s">
        <v>36</v>
      </c>
      <c r="C19" s="4" t="s">
        <v>37</v>
      </c>
      <c r="D19" s="3" t="n">
        <v>1.0</v>
      </c>
      <c r="E19" s="4" t="s">
        <v>13</v>
      </c>
      <c r="F19" s="4" t="s">
        <v>14</v>
      </c>
      <c r="G19" s="4" t="s">
        <v>15</v>
      </c>
      <c r="H19" s="5" t="n">
        <f>14.0</f>
        <v>14.0</v>
      </c>
    </row>
    <row r="20">
      <c r="A20" s="3" t="s">
        <v>33</v>
      </c>
      <c r="B20" s="4" t="s">
        <v>36</v>
      </c>
      <c r="C20" s="4" t="s">
        <v>37</v>
      </c>
      <c r="D20" s="3" t="n">
        <v>2.0</v>
      </c>
      <c r="E20" s="4" t="s">
        <v>16</v>
      </c>
      <c r="F20" s="4" t="s">
        <v>17</v>
      </c>
      <c r="G20" s="4" t="s">
        <v>18</v>
      </c>
      <c r="H20" s="5" t="n">
        <f>4.0</f>
        <v>4.0</v>
      </c>
    </row>
    <row r="21">
      <c r="A21" s="3" t="s">
        <v>33</v>
      </c>
      <c r="B21" s="4" t="s">
        <v>36</v>
      </c>
      <c r="C21" s="4" t="s">
        <v>37</v>
      </c>
      <c r="D21" s="3" t="n">
        <v>3.0</v>
      </c>
      <c r="E21" s="4" t="s">
        <v>22</v>
      </c>
      <c r="F21" s="4" t="s">
        <v>23</v>
      </c>
      <c r="G21" s="4" t="s">
        <v>24</v>
      </c>
      <c r="H21" s="5" t="n">
        <f>2.0</f>
        <v>2.0</v>
      </c>
    </row>
    <row r="22">
      <c r="A22" s="3" t="s">
        <v>33</v>
      </c>
      <c r="B22" s="4" t="s">
        <v>38</v>
      </c>
      <c r="C22" s="4" t="s">
        <v>39</v>
      </c>
      <c r="D22" s="3" t="n">
        <v>1.0</v>
      </c>
      <c r="E22" s="4" t="s">
        <v>13</v>
      </c>
      <c r="F22" s="4" t="s">
        <v>14</v>
      </c>
      <c r="G22" s="4" t="s">
        <v>15</v>
      </c>
      <c r="H22" s="5" t="n">
        <f>22054.0</f>
        <v>22054.0</v>
      </c>
    </row>
    <row r="23">
      <c r="A23" s="3" t="s">
        <v>33</v>
      </c>
      <c r="B23" s="4" t="s">
        <v>38</v>
      </c>
      <c r="C23" s="4" t="s">
        <v>39</v>
      </c>
      <c r="D23" s="3" t="n">
        <v>2.0</v>
      </c>
      <c r="E23" s="4" t="s">
        <v>16</v>
      </c>
      <c r="F23" s="4" t="s">
        <v>17</v>
      </c>
      <c r="G23" s="4" t="s">
        <v>18</v>
      </c>
      <c r="H23" s="5" t="n">
        <f>11180.0</f>
        <v>11180.0</v>
      </c>
    </row>
    <row r="24">
      <c r="A24" s="3" t="s">
        <v>33</v>
      </c>
      <c r="B24" s="4" t="s">
        <v>38</v>
      </c>
      <c r="C24" s="4" t="s">
        <v>39</v>
      </c>
      <c r="D24" s="3" t="n">
        <v>3.0</v>
      </c>
      <c r="E24" s="4" t="s">
        <v>22</v>
      </c>
      <c r="F24" s="4" t="s">
        <v>23</v>
      </c>
      <c r="G24" s="4" t="s">
        <v>24</v>
      </c>
      <c r="H24" s="5" t="n">
        <f>1580.0</f>
        <v>1580.0</v>
      </c>
    </row>
    <row r="25">
      <c r="A25" s="3" t="s">
        <v>40</v>
      </c>
      <c r="B25" s="4" t="s">
        <v>41</v>
      </c>
      <c r="C25" s="4" t="s">
        <v>42</v>
      </c>
      <c r="D25" s="3" t="n">
        <v>1.0</v>
      </c>
      <c r="E25" s="4" t="s">
        <v>43</v>
      </c>
      <c r="F25" s="4" t="s">
        <v>44</v>
      </c>
      <c r="G25" s="4" t="s">
        <v>45</v>
      </c>
      <c r="H25" s="5" t="n">
        <f>470.0</f>
        <v>470.0</v>
      </c>
    </row>
    <row r="26">
      <c r="A26" s="3" t="s">
        <v>40</v>
      </c>
      <c r="B26" s="4" t="s">
        <v>41</v>
      </c>
      <c r="C26" s="4" t="s">
        <v>42</v>
      </c>
      <c r="D26" s="3" t="n">
        <v>2.0</v>
      </c>
      <c r="E26" s="4" t="s">
        <v>13</v>
      </c>
      <c r="F26" s="4" t="s">
        <v>14</v>
      </c>
      <c r="G26" s="4" t="s">
        <v>15</v>
      </c>
      <c r="H26" s="5" t="n">
        <f>20.0</f>
        <v>20.0</v>
      </c>
    </row>
    <row r="27">
      <c r="A27" s="3" t="s">
        <v>40</v>
      </c>
      <c r="B27" s="4" t="s">
        <v>41</v>
      </c>
      <c r="C27" s="4" t="s">
        <v>42</v>
      </c>
      <c r="D27" s="3" t="n">
        <v>3.0</v>
      </c>
      <c r="E27" s="4" t="s">
        <v>46</v>
      </c>
      <c r="F27" s="4" t="s">
        <v>47</v>
      </c>
      <c r="G27" s="4" t="s">
        <v>48</v>
      </c>
      <c r="H27" s="5" t="n">
        <f>10.0</f>
        <v>10.0</v>
      </c>
    </row>
    <row r="28">
      <c r="A28" s="3" t="s">
        <v>40</v>
      </c>
      <c r="B28" s="4" t="s">
        <v>41</v>
      </c>
      <c r="C28" s="4" t="s">
        <v>42</v>
      </c>
      <c r="D28" s="3" t="n">
        <v>4.0</v>
      </c>
      <c r="E28" s="4" t="s">
        <v>22</v>
      </c>
      <c r="F28" s="4" t="s">
        <v>23</v>
      </c>
      <c r="G28" s="4" t="s">
        <v>24</v>
      </c>
      <c r="H28" s="5" t="n">
        <f>6.0</f>
        <v>6.0</v>
      </c>
    </row>
    <row r="29">
      <c r="A29" s="3" t="s">
        <v>40</v>
      </c>
      <c r="B29" s="4" t="s">
        <v>41</v>
      </c>
      <c r="C29" s="4" t="s">
        <v>42</v>
      </c>
      <c r="D29" s="3" t="n">
        <v>5.0</v>
      </c>
      <c r="E29" s="4" t="s">
        <v>49</v>
      </c>
      <c r="F29" s="4" t="s">
        <v>50</v>
      </c>
      <c r="G29" s="4" t="s">
        <v>51</v>
      </c>
      <c r="H29" s="5" t="n">
        <f>2.0</f>
        <v>2.0</v>
      </c>
    </row>
    <row r="30">
      <c r="A30" s="3" t="s">
        <v>52</v>
      </c>
      <c r="B30" s="4" t="s">
        <v>53</v>
      </c>
      <c r="C30" s="4" t="s">
        <v>54</v>
      </c>
      <c r="D30" s="3" t="n">
        <v>1.0</v>
      </c>
      <c r="E30" s="4" t="s">
        <v>13</v>
      </c>
      <c r="F30" s="4" t="s">
        <v>14</v>
      </c>
      <c r="G30" s="4" t="s">
        <v>15</v>
      </c>
      <c r="H30" s="5" t="n">
        <f>2.0</f>
        <v>2.0</v>
      </c>
    </row>
    <row r="31">
      <c r="A31" s="3" t="s">
        <v>52</v>
      </c>
      <c r="B31" s="4" t="s">
        <v>55</v>
      </c>
      <c r="C31" s="4" t="s">
        <v>56</v>
      </c>
      <c r="D31" s="3" t="n">
        <v>1.0</v>
      </c>
      <c r="E31" s="4" t="s">
        <v>13</v>
      </c>
      <c r="F31" s="4" t="s">
        <v>14</v>
      </c>
      <c r="G31" s="4" t="s">
        <v>15</v>
      </c>
      <c r="H31" s="5" t="n">
        <f>8.0</f>
        <v>8.0</v>
      </c>
    </row>
    <row r="32">
      <c r="A32" s="3" t="s">
        <v>52</v>
      </c>
      <c r="B32" s="4" t="s">
        <v>57</v>
      </c>
      <c r="C32" s="4" t="s">
        <v>58</v>
      </c>
      <c r="D32" s="3" t="n">
        <v>1.0</v>
      </c>
      <c r="E32" s="4" t="s">
        <v>13</v>
      </c>
      <c r="F32" s="4" t="s">
        <v>14</v>
      </c>
      <c r="G32" s="4" t="s">
        <v>15</v>
      </c>
      <c r="H32" s="5" t="n">
        <f>90.0</f>
        <v>90.0</v>
      </c>
    </row>
    <row r="33">
      <c r="A33" s="3" t="s">
        <v>52</v>
      </c>
      <c r="B33" s="4" t="s">
        <v>59</v>
      </c>
      <c r="C33" s="4" t="s">
        <v>60</v>
      </c>
      <c r="D33" s="3" t="n">
        <v>1.0</v>
      </c>
      <c r="E33" s="4" t="s">
        <v>13</v>
      </c>
      <c r="F33" s="4" t="s">
        <v>14</v>
      </c>
      <c r="G33" s="4" t="s">
        <v>15</v>
      </c>
      <c r="H33" s="5" t="n">
        <f>10.0</f>
        <v>10.0</v>
      </c>
    </row>
    <row r="34">
      <c r="A34" s="3" t="s">
        <v>52</v>
      </c>
      <c r="B34" s="4" t="s">
        <v>61</v>
      </c>
      <c r="C34" s="4" t="s">
        <v>62</v>
      </c>
      <c r="D34" s="3" t="n">
        <v>1.0</v>
      </c>
      <c r="E34" s="4" t="s">
        <v>13</v>
      </c>
      <c r="F34" s="4" t="s">
        <v>14</v>
      </c>
      <c r="G34" s="4" t="s">
        <v>15</v>
      </c>
      <c r="H34" s="5" t="n">
        <f>44.0</f>
        <v>44.0</v>
      </c>
    </row>
    <row r="35">
      <c r="A35" s="3" t="s">
        <v>52</v>
      </c>
      <c r="B35" s="4" t="s">
        <v>63</v>
      </c>
      <c r="C35" s="4" t="s">
        <v>64</v>
      </c>
      <c r="D35" s="3" t="n">
        <v>1.0</v>
      </c>
      <c r="E35" s="4" t="s">
        <v>13</v>
      </c>
      <c r="F35" s="4" t="s">
        <v>14</v>
      </c>
      <c r="G35" s="4" t="s">
        <v>15</v>
      </c>
      <c r="H35" s="5" t="n">
        <f>78.0</f>
        <v>78.0</v>
      </c>
    </row>
    <row r="36">
      <c r="A36" s="3" t="s">
        <v>52</v>
      </c>
      <c r="B36" s="4" t="s">
        <v>65</v>
      </c>
      <c r="C36" s="4" t="s">
        <v>66</v>
      </c>
      <c r="D36" s="3" t="n">
        <v>1.0</v>
      </c>
      <c r="E36" s="4" t="s">
        <v>13</v>
      </c>
      <c r="F36" s="4" t="s">
        <v>14</v>
      </c>
      <c r="G36" s="4" t="s">
        <v>15</v>
      </c>
      <c r="H36" s="5" t="n">
        <f>8.0</f>
        <v>8.0</v>
      </c>
    </row>
    <row r="37">
      <c r="A37" s="3" t="s">
        <v>52</v>
      </c>
      <c r="B37" s="4" t="s">
        <v>67</v>
      </c>
      <c r="C37" s="4" t="s">
        <v>68</v>
      </c>
      <c r="D37" s="3" t="n">
        <v>1.0</v>
      </c>
      <c r="E37" s="4" t="s">
        <v>69</v>
      </c>
      <c r="F37" s="4" t="s">
        <v>70</v>
      </c>
      <c r="G37" s="4" t="s">
        <v>71</v>
      </c>
      <c r="H37" s="5" t="n">
        <f>1120.0</f>
        <v>1120.0</v>
      </c>
    </row>
    <row r="38">
      <c r="A38" s="3" t="s">
        <v>52</v>
      </c>
      <c r="B38" s="4" t="s">
        <v>67</v>
      </c>
      <c r="C38" s="4" t="s">
        <v>68</v>
      </c>
      <c r="D38" s="3" t="n">
        <v>2.0</v>
      </c>
      <c r="E38" s="4" t="s">
        <v>13</v>
      </c>
      <c r="F38" s="4" t="s">
        <v>14</v>
      </c>
      <c r="G38" s="4" t="s">
        <v>15</v>
      </c>
      <c r="H38" s="5" t="n">
        <f>10.0</f>
        <v>10.0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bottom="0.47244094488188981" footer="0.11811023622047245" header="0.11811023622047245" left="0.23622047244094491" right="0.23622047244094491" top="0.35433070866141736"/>
  <pageSetup fitToHeight="0" orientation="portrait" paperSize="9" r:id="rId1" scale="56"/>
  <headerFooter alignWithMargins="0">
    <oddFooter>&amp;C&amp;P/&amp;N</oddFooter>
  </headerFooter>
  <customProperties>
    <customPr name="layoutContexts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checksum" pid="2">
    <vt:filetime>2022-09-21T07:57:23Z</vt:filetime>
  </property>
</Properties>
</file>