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<sst xmlns="http://schemas.openxmlformats.org/spreadsheetml/2006/main" count="254" uniqueCount="103">
  <si>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</si>
  <si>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</si>
  <si>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</si>
  <si>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</si>
  <si>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</si>
  <si>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</si>
  <si>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</si>
  <si>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</si>
  <si>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</si>
  <si>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</si>
  <si>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</si>
  <si>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</si>
  <si>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</si>
  <si>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</si>
  <si>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</si>
  <si>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</si>
  <si>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</si>
  <si>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</si>
  <si>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</si>
  <si>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</si>
  <si>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</si>
  <si>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</si>
  <si>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</si>
  <si>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</si>
  <si>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</si>
  <si>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</si>
  <si>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</si>
  <si>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</si>
  <si>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</si>
  <si>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</si>
  <si>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</si>
  <si>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</si>
  <si>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</si>
  <si>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</si>
  <si>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</si>
  <si>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</si>
  <si>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</si>
  <si>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</si>
  <si>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</si>
  <si>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</si>
  <si>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</si>
  <si>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</si>
  <si>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</si>
  <si>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</si>
  <si>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</si>
  <si>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</si>
  <si>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※建玉現在高は月末現在。ただし、*印は限月到来銘柄の最終建玉高。
Open interest is as of end of month. * is a final position of the contract month.
※平均清算値段は、ミニ長期国債先物取引においては、平均清算数値を示す。</t>
    <phoneticPr fontId="5"/>
  </si>
  <si>
    <t>Yield to Maturity(%)</t>
  </si>
  <si>
    <t>2020/06</t>
  </si>
  <si>
    <t>中期国債先物</t>
  </si>
  <si>
    <t>5-year JGB Futures</t>
  </si>
  <si>
    <t>2019/09/13</t>
  </si>
  <si>
    <t>2020/06/15</t>
  </si>
  <si>
    <t>－</t>
  </si>
  <si>
    <t>*</t>
  </si>
  <si>
    <t>2020/09</t>
  </si>
  <si>
    <t>2019/12/16</t>
  </si>
  <si>
    <t>2020/09/14</t>
  </si>
  <si>
    <t>2020/12</t>
  </si>
  <si>
    <t>2020/03/16</t>
  </si>
  <si>
    <t>2020/12/14</t>
  </si>
  <si>
    <t>2021/03</t>
  </si>
  <si>
    <t>2020/06/16</t>
  </si>
  <si>
    <t>2021/03/15</t>
  </si>
  <si>
    <t>長期国債先物</t>
  </si>
  <si>
    <t>10-year JGB Futures</t>
  </si>
  <si>
    <t>01</t>
  </si>
  <si>
    <t>152.19</t>
  </si>
  <si>
    <t>12</t>
  </si>
  <si>
    <t>152.35</t>
  </si>
  <si>
    <t>02</t>
  </si>
  <si>
    <t>152.3000</t>
  </si>
  <si>
    <t>08</t>
  </si>
  <si>
    <t>151.26</t>
  </si>
  <si>
    <t>151.3300</t>
  </si>
  <si>
    <t>15</t>
  </si>
  <si>
    <t>152.27</t>
  </si>
  <si>
    <t>152.25</t>
  </si>
  <si>
    <t>152.29</t>
  </si>
  <si>
    <t>152.2800</t>
  </si>
  <si>
    <t>151.18</t>
  </si>
  <si>
    <t>151.4500</t>
  </si>
  <si>
    <t>30</t>
  </si>
  <si>
    <t>151.95</t>
  </si>
  <si>
    <t>ミニ長期国債先物</t>
  </si>
  <si>
    <t>mini-10-year JGB Futures</t>
  </si>
  <si>
    <t>2020/06/12</t>
  </si>
  <si>
    <t>03</t>
  </si>
  <si>
    <t>152.100</t>
  </si>
  <si>
    <t>152.340</t>
  </si>
  <si>
    <t>05</t>
  </si>
  <si>
    <t>151.560</t>
  </si>
  <si>
    <t>152.225</t>
  </si>
  <si>
    <t>2020/09/11</t>
  </si>
  <si>
    <t>152.260</t>
  </si>
  <si>
    <t>16</t>
  </si>
  <si>
    <t>151.995</t>
  </si>
  <si>
    <t>25</t>
  </si>
  <si>
    <t>152.140</t>
  </si>
  <si>
    <t>2020/12/11</t>
  </si>
  <si>
    <t>2021/03/12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</si>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</sst>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horizontal="left" vertical="center" wrapText="1"/>
    </xf>
    <xf applyAlignment="1" applyBorder="1" applyFill="1" applyFont="1" borderId="6" fillId="0" fontId="93" numFmtId="0" xfId="1946">
      <alignment horizontal="left" vertical="center" wrapText="1"/>
    </xf>
    <xf applyAlignment="1" applyBorder="1" applyFill="1" applyFont="1" borderId="20" fillId="0" fontId="93" numFmtId="0" xfId="1946">
      <alignment horizontal="left" vertical="center" wrapText="1"/>
    </xf>
    <xf applyAlignment="1" applyBorder="1" applyFill="1" applyFont="1" borderId="8" fillId="0" fontId="93" numFmtId="0" xfId="1946">
      <alignment horizontal="left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22"/>
  <sheetViews>
    <sheetView showGridLines="0" tabSelected="1" workbookViewId="0" zoomScaleNormal="100">
      <selection sqref="A1:K1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 t="s">
        <v>46</v>
      </c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47</v>
      </c>
      <c r="J6" s="9" t="s">
        <v>45</v>
      </c>
      <c r="K6" s="7" t="s">
        <v>6</v>
      </c>
      <c r="L6" s="8" t="s">
        <v>47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47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47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48</v>
      </c>
      <c r="B7" s="13" t="s">
        <v>49</v>
      </c>
      <c r="C7" s="13" t="s">
        <v>50</v>
      </c>
      <c r="D7" s="13" t="s">
        <v>48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113.23</f>
        <v>113.23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 t="s">
        <v>54</v>
      </c>
      <c r="AE7" s="22" t="str">
        <f>"－"</f>
        <v>－</v>
      </c>
      <c r="AF7" s="21" t="str">
        <f>"－"</f>
        <v>－</v>
      </c>
    </row>
    <row r="8">
      <c r="A8" s="12" t="s">
        <v>48</v>
      </c>
      <c r="B8" s="13" t="s">
        <v>49</v>
      </c>
      <c r="C8" s="13" t="s">
        <v>50</v>
      </c>
      <c r="D8" s="13" t="s">
        <v>55</v>
      </c>
      <c r="E8" s="14" t="s">
        <v>56</v>
      </c>
      <c r="F8" s="14" t="s">
        <v>57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113.21</f>
        <v>113.21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48</v>
      </c>
      <c r="B9" s="13" t="s">
        <v>49</v>
      </c>
      <c r="C9" s="13" t="s">
        <v>50</v>
      </c>
      <c r="D9" s="13" t="s">
        <v>58</v>
      </c>
      <c r="E9" s="14" t="s">
        <v>59</v>
      </c>
      <c r="F9" s="14" t="s">
        <v>60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113.16</f>
        <v>113.16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48</v>
      </c>
      <c r="B10" s="13" t="s">
        <v>49</v>
      </c>
      <c r="C10" s="13" t="s">
        <v>50</v>
      </c>
      <c r="D10" s="13" t="s">
        <v>61</v>
      </c>
      <c r="E10" s="14" t="s">
        <v>62</v>
      </c>
      <c r="F10" s="14" t="s">
        <v>63</v>
      </c>
      <c r="G10" s="15"/>
      <c r="H10" s="16" t="s">
        <v>53</v>
      </c>
      <c r="I10" s="17"/>
      <c r="J10" s="15"/>
      <c r="K10" s="16" t="s">
        <v>53</v>
      </c>
      <c r="L10" s="17"/>
      <c r="M10" s="15"/>
      <c r="N10" s="16"/>
      <c r="O10" s="15"/>
      <c r="P10" s="16" t="s">
        <v>53</v>
      </c>
      <c r="Q10" s="17"/>
      <c r="R10" s="15"/>
      <c r="S10" s="16"/>
      <c r="T10" s="15"/>
      <c r="U10" s="16" t="s">
        <v>53</v>
      </c>
      <c r="V10" s="18"/>
      <c r="W10" s="19" t="n">
        <f>113.12</f>
        <v>113.12</v>
      </c>
      <c r="X10" s="20" t="str">
        <f>"－"</f>
        <v>－</v>
      </c>
      <c r="Y10" s="20"/>
      <c r="Z10" s="20"/>
      <c r="AA10" s="20" t="str">
        <f>"－"</f>
        <v>－</v>
      </c>
      <c r="AB10" s="20"/>
      <c r="AC10" s="20"/>
      <c r="AD10" s="15"/>
      <c r="AE10" s="22" t="str">
        <f>"－"</f>
        <v>－</v>
      </c>
      <c r="AF10" s="21" t="str">
        <f>"－"</f>
        <v>－</v>
      </c>
    </row>
    <row r="11">
      <c r="A11" s="12" t="s">
        <v>48</v>
      </c>
      <c r="B11" s="13" t="s">
        <v>64</v>
      </c>
      <c r="C11" s="13" t="s">
        <v>65</v>
      </c>
      <c r="D11" s="13" t="s">
        <v>48</v>
      </c>
      <c r="E11" s="14" t="s">
        <v>51</v>
      </c>
      <c r="F11" s="14" t="s">
        <v>52</v>
      </c>
      <c r="G11" s="15" t="s">
        <v>66</v>
      </c>
      <c r="H11" s="16" t="s">
        <v>67</v>
      </c>
      <c r="I11" s="17" t="n">
        <v>0.513</v>
      </c>
      <c r="J11" s="15" t="s">
        <v>68</v>
      </c>
      <c r="K11" s="16" t="s">
        <v>69</v>
      </c>
      <c r="L11" s="17" t="n">
        <v>0.502</v>
      </c>
      <c r="M11" s="15" t="s">
        <v>70</v>
      </c>
      <c r="N11" s="16" t="s">
        <v>71</v>
      </c>
      <c r="O11" s="15" t="s">
        <v>72</v>
      </c>
      <c r="P11" s="16" t="s">
        <v>73</v>
      </c>
      <c r="Q11" s="17" t="n">
        <v>0.577</v>
      </c>
      <c r="R11" s="15" t="s">
        <v>72</v>
      </c>
      <c r="S11" s="16" t="s">
        <v>74</v>
      </c>
      <c r="T11" s="15" t="s">
        <v>75</v>
      </c>
      <c r="U11" s="16" t="s">
        <v>76</v>
      </c>
      <c r="V11" s="18" t="n">
        <v>0.507</v>
      </c>
      <c r="W11" s="19" t="n">
        <f>151.99</f>
        <v>151.99</v>
      </c>
      <c r="X11" s="20" t="n">
        <f>347257</f>
        <v>347257.0</v>
      </c>
      <c r="Y11" s="20"/>
      <c r="Z11" s="20" t="n">
        <v>41318.0</v>
      </c>
      <c r="AA11" s="20" t="n">
        <f>52762847122500</f>
        <v>5.27628471225E13</v>
      </c>
      <c r="AB11" s="20"/>
      <c r="AC11" s="20" t="n">
        <v>6.2789355525E12</v>
      </c>
      <c r="AD11" s="15" t="s">
        <v>54</v>
      </c>
      <c r="AE11" s="22" t="n">
        <f>1360</f>
        <v>1360.0</v>
      </c>
      <c r="AF11" s="21" t="n">
        <f>11</f>
        <v>11.0</v>
      </c>
    </row>
    <row r="12">
      <c r="A12" s="12" t="s">
        <v>48</v>
      </c>
      <c r="B12" s="13" t="s">
        <v>64</v>
      </c>
      <c r="C12" s="13" t="s">
        <v>65</v>
      </c>
      <c r="D12" s="13" t="s">
        <v>55</v>
      </c>
      <c r="E12" s="14" t="s">
        <v>56</v>
      </c>
      <c r="F12" s="14" t="s">
        <v>57</v>
      </c>
      <c r="G12" s="15" t="s">
        <v>66</v>
      </c>
      <c r="H12" s="16" t="s">
        <v>77</v>
      </c>
      <c r="I12" s="17" t="n">
        <v>0.509</v>
      </c>
      <c r="J12" s="15" t="s">
        <v>68</v>
      </c>
      <c r="K12" s="16" t="s">
        <v>78</v>
      </c>
      <c r="L12" s="17" t="n">
        <v>0.506</v>
      </c>
      <c r="M12" s="15" t="s">
        <v>68</v>
      </c>
      <c r="N12" s="16" t="s">
        <v>79</v>
      </c>
      <c r="O12" s="15" t="s">
        <v>72</v>
      </c>
      <c r="P12" s="16" t="s">
        <v>80</v>
      </c>
      <c r="Q12" s="17" t="n">
        <v>0.583</v>
      </c>
      <c r="R12" s="15" t="s">
        <v>72</v>
      </c>
      <c r="S12" s="16" t="s">
        <v>81</v>
      </c>
      <c r="T12" s="15" t="s">
        <v>82</v>
      </c>
      <c r="U12" s="16" t="s">
        <v>83</v>
      </c>
      <c r="V12" s="18" t="n">
        <v>0.529</v>
      </c>
      <c r="W12" s="19" t="n">
        <f>152.01</f>
        <v>152.01</v>
      </c>
      <c r="X12" s="20" t="n">
        <f>380454</f>
        <v>380454.0</v>
      </c>
      <c r="Y12" s="20" t="n">
        <v>1138.0</v>
      </c>
      <c r="Z12" s="20" t="n">
        <v>34556.0</v>
      </c>
      <c r="AA12" s="20" t="n">
        <f>57843353115000</f>
        <v>5.7843353115E13</v>
      </c>
      <c r="AB12" s="20" t="n">
        <v>1.72986E11</v>
      </c>
      <c r="AC12" s="20" t="n">
        <v>5.250981825E12</v>
      </c>
      <c r="AD12" s="15"/>
      <c r="AE12" s="22" t="n">
        <f>68756</f>
        <v>68756.0</v>
      </c>
      <c r="AF12" s="21" t="n">
        <f>22</f>
        <v>22.0</v>
      </c>
    </row>
    <row r="13">
      <c r="A13" s="12" t="s">
        <v>48</v>
      </c>
      <c r="B13" s="13" t="s">
        <v>64</v>
      </c>
      <c r="C13" s="13" t="s">
        <v>65</v>
      </c>
      <c r="D13" s="13" t="s">
        <v>58</v>
      </c>
      <c r="E13" s="14" t="s">
        <v>59</v>
      </c>
      <c r="F13" s="14" t="s">
        <v>60</v>
      </c>
      <c r="G13" s="15"/>
      <c r="H13" s="16" t="s">
        <v>53</v>
      </c>
      <c r="I13" s="17"/>
      <c r="J13" s="15"/>
      <c r="K13" s="16" t="s">
        <v>53</v>
      </c>
      <c r="L13" s="17"/>
      <c r="M13" s="15"/>
      <c r="N13" s="16"/>
      <c r="O13" s="15"/>
      <c r="P13" s="16" t="s">
        <v>53</v>
      </c>
      <c r="Q13" s="17"/>
      <c r="R13" s="15"/>
      <c r="S13" s="16"/>
      <c r="T13" s="15"/>
      <c r="U13" s="16" t="s">
        <v>53</v>
      </c>
      <c r="V13" s="18"/>
      <c r="W13" s="19" t="n">
        <f>151.94</f>
        <v>151.94</v>
      </c>
      <c r="X13" s="20" t="str">
        <f>"－"</f>
        <v>－</v>
      </c>
      <c r="Y13" s="20"/>
      <c r="Z13" s="20"/>
      <c r="AA13" s="20" t="str">
        <f>"－"</f>
        <v>－</v>
      </c>
      <c r="AB13" s="20"/>
      <c r="AC13" s="20"/>
      <c r="AD13" s="15"/>
      <c r="AE13" s="22" t="str">
        <f>"－"</f>
        <v>－</v>
      </c>
      <c r="AF13" s="21" t="str">
        <f>"－"</f>
        <v>－</v>
      </c>
    </row>
    <row r="14">
      <c r="A14" s="12" t="s">
        <v>48</v>
      </c>
      <c r="B14" s="13" t="s">
        <v>64</v>
      </c>
      <c r="C14" s="13" t="s">
        <v>65</v>
      </c>
      <c r="D14" s="13" t="s">
        <v>61</v>
      </c>
      <c r="E14" s="14" t="s">
        <v>62</v>
      </c>
      <c r="F14" s="14" t="s">
        <v>63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151.91</f>
        <v>151.91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48</v>
      </c>
      <c r="B15" s="13" t="s">
        <v>84</v>
      </c>
      <c r="C15" s="13" t="s">
        <v>85</v>
      </c>
      <c r="D15" s="13" t="s">
        <v>48</v>
      </c>
      <c r="E15" s="14" t="s">
        <v>51</v>
      </c>
      <c r="F15" s="14" t="s">
        <v>86</v>
      </c>
      <c r="G15" s="15" t="s">
        <v>87</v>
      </c>
      <c r="H15" s="16" t="s">
        <v>88</v>
      </c>
      <c r="I15" s="17" t="n">
        <v>0.519</v>
      </c>
      <c r="J15" s="15" t="s">
        <v>68</v>
      </c>
      <c r="K15" s="16" t="s">
        <v>89</v>
      </c>
      <c r="L15" s="17" t="n">
        <v>0.502</v>
      </c>
      <c r="M15" s="15"/>
      <c r="N15" s="16"/>
      <c r="O15" s="15" t="s">
        <v>90</v>
      </c>
      <c r="P15" s="16" t="s">
        <v>91</v>
      </c>
      <c r="Q15" s="17" t="n">
        <v>0.556</v>
      </c>
      <c r="R15" s="15"/>
      <c r="S15" s="16"/>
      <c r="T15" s="15" t="s">
        <v>68</v>
      </c>
      <c r="U15" s="16" t="s">
        <v>92</v>
      </c>
      <c r="V15" s="18" t="n">
        <v>0.51</v>
      </c>
      <c r="W15" s="19" t="n">
        <f>151.96</f>
        <v>151.96</v>
      </c>
      <c r="X15" s="20" t="n">
        <f>30</f>
        <v>30.0</v>
      </c>
      <c r="Y15" s="20"/>
      <c r="Z15" s="20"/>
      <c r="AA15" s="20" t="n">
        <f>456477000</f>
        <v>4.56477E8</v>
      </c>
      <c r="AB15" s="20"/>
      <c r="AC15" s="20"/>
      <c r="AD15" s="15" t="s">
        <v>54</v>
      </c>
      <c r="AE15" s="22" t="n">
        <f>102</f>
        <v>102.0</v>
      </c>
      <c r="AF15" s="21" t="n">
        <f>7</f>
        <v>7.0</v>
      </c>
    </row>
    <row r="16">
      <c r="A16" s="12" t="s">
        <v>48</v>
      </c>
      <c r="B16" s="13" t="s">
        <v>84</v>
      </c>
      <c r="C16" s="13" t="s">
        <v>85</v>
      </c>
      <c r="D16" s="13" t="s">
        <v>55</v>
      </c>
      <c r="E16" s="14" t="s">
        <v>56</v>
      </c>
      <c r="F16" s="14" t="s">
        <v>93</v>
      </c>
      <c r="G16" s="15" t="s">
        <v>68</v>
      </c>
      <c r="H16" s="16" t="s">
        <v>94</v>
      </c>
      <c r="I16" s="17" t="n">
        <v>0.508</v>
      </c>
      <c r="J16" s="15" t="s">
        <v>68</v>
      </c>
      <c r="K16" s="16" t="s">
        <v>94</v>
      </c>
      <c r="L16" s="17" t="n">
        <v>0.508</v>
      </c>
      <c r="M16" s="15"/>
      <c r="N16" s="16"/>
      <c r="O16" s="15" t="s">
        <v>95</v>
      </c>
      <c r="P16" s="16" t="s">
        <v>96</v>
      </c>
      <c r="Q16" s="17" t="n">
        <v>0.526</v>
      </c>
      <c r="R16" s="15"/>
      <c r="S16" s="16"/>
      <c r="T16" s="15" t="s">
        <v>97</v>
      </c>
      <c r="U16" s="16" t="s">
        <v>98</v>
      </c>
      <c r="V16" s="18" t="n">
        <v>0.516</v>
      </c>
      <c r="W16" s="19" t="n">
        <f>152.01</f>
        <v>152.01</v>
      </c>
      <c r="X16" s="20" t="n">
        <f>39</f>
        <v>39.0</v>
      </c>
      <c r="Y16" s="20"/>
      <c r="Z16" s="20"/>
      <c r="AA16" s="20" t="n">
        <f>593285500</f>
        <v>5.932855E8</v>
      </c>
      <c r="AB16" s="20"/>
      <c r="AC16" s="20"/>
      <c r="AD16" s="15"/>
      <c r="AE16" s="22" t="n">
        <f>33</f>
        <v>33.0</v>
      </c>
      <c r="AF16" s="21" t="n">
        <f>6</f>
        <v>6.0</v>
      </c>
    </row>
    <row r="17">
      <c r="A17" s="12" t="s">
        <v>48</v>
      </c>
      <c r="B17" s="13" t="s">
        <v>84</v>
      </c>
      <c r="C17" s="13" t="s">
        <v>85</v>
      </c>
      <c r="D17" s="13" t="s">
        <v>58</v>
      </c>
      <c r="E17" s="14" t="s">
        <v>59</v>
      </c>
      <c r="F17" s="14" t="s">
        <v>99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151.94</f>
        <v>151.94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48</v>
      </c>
      <c r="B18" s="13" t="s">
        <v>84</v>
      </c>
      <c r="C18" s="13" t="s">
        <v>85</v>
      </c>
      <c r="D18" s="13" t="s">
        <v>61</v>
      </c>
      <c r="E18" s="14" t="s">
        <v>62</v>
      </c>
      <c r="F18" s="14" t="s">
        <v>100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151.91</f>
        <v>151.91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  <row r="19">
      <c r="A19" s="12" t="s">
        <v>48</v>
      </c>
      <c r="B19" s="13" t="s">
        <v>101</v>
      </c>
      <c r="C19" s="13" t="s">
        <v>102</v>
      </c>
      <c r="D19" s="13" t="s">
        <v>48</v>
      </c>
      <c r="E19" s="14" t="s">
        <v>51</v>
      </c>
      <c r="F19" s="14" t="s">
        <v>52</v>
      </c>
      <c r="G19" s="15"/>
      <c r="H19" s="16" t="s">
        <v>53</v>
      </c>
      <c r="I19" s="17"/>
      <c r="J19" s="15"/>
      <c r="K19" s="16" t="s">
        <v>53</v>
      </c>
      <c r="L19" s="17"/>
      <c r="M19" s="15"/>
      <c r="N19" s="16"/>
      <c r="O19" s="15"/>
      <c r="P19" s="16" t="s">
        <v>53</v>
      </c>
      <c r="Q19" s="17"/>
      <c r="R19" s="15"/>
      <c r="S19" s="16"/>
      <c r="T19" s="15"/>
      <c r="U19" s="16" t="s">
        <v>53</v>
      </c>
      <c r="V19" s="18"/>
      <c r="W19" s="19" t="n">
        <f>162.73</f>
        <v>162.73</v>
      </c>
      <c r="X19" s="20" t="str">
        <f>"－"</f>
        <v>－</v>
      </c>
      <c r="Y19" s="20"/>
      <c r="Z19" s="20"/>
      <c r="AA19" s="20" t="str">
        <f>"－"</f>
        <v>－</v>
      </c>
      <c r="AB19" s="20"/>
      <c r="AC19" s="20"/>
      <c r="AD19" s="15" t="s">
        <v>54</v>
      </c>
      <c r="AE19" s="22" t="str">
        <f>"－"</f>
        <v>－</v>
      </c>
      <c r="AF19" s="21" t="str">
        <f>"－"</f>
        <v>－</v>
      </c>
    </row>
    <row r="20">
      <c r="A20" s="12" t="s">
        <v>48</v>
      </c>
      <c r="B20" s="13" t="s">
        <v>101</v>
      </c>
      <c r="C20" s="13" t="s">
        <v>102</v>
      </c>
      <c r="D20" s="13" t="s">
        <v>55</v>
      </c>
      <c r="E20" s="14" t="s">
        <v>56</v>
      </c>
      <c r="F20" s="14" t="s">
        <v>57</v>
      </c>
      <c r="G20" s="15"/>
      <c r="H20" s="16" t="s">
        <v>53</v>
      </c>
      <c r="I20" s="17"/>
      <c r="J20" s="15"/>
      <c r="K20" s="16" t="s">
        <v>53</v>
      </c>
      <c r="L20" s="17"/>
      <c r="M20" s="15"/>
      <c r="N20" s="16"/>
      <c r="O20" s="15"/>
      <c r="P20" s="16" t="s">
        <v>53</v>
      </c>
      <c r="Q20" s="17"/>
      <c r="R20" s="15"/>
      <c r="S20" s="16"/>
      <c r="T20" s="15"/>
      <c r="U20" s="16" t="s">
        <v>53</v>
      </c>
      <c r="V20" s="18"/>
      <c r="W20" s="19" t="n">
        <f>162.11</f>
        <v>162.11</v>
      </c>
      <c r="X20" s="20" t="str">
        <f>"－"</f>
        <v>－</v>
      </c>
      <c r="Y20" s="20"/>
      <c r="Z20" s="20"/>
      <c r="AA20" s="20" t="str">
        <f>"－"</f>
        <v>－</v>
      </c>
      <c r="AB20" s="20"/>
      <c r="AC20" s="20"/>
      <c r="AD20" s="15"/>
      <c r="AE20" s="22" t="str">
        <f>"－"</f>
        <v>－</v>
      </c>
      <c r="AF20" s="21" t="str">
        <f>"－"</f>
        <v>－</v>
      </c>
    </row>
    <row r="21">
      <c r="A21" s="12" t="s">
        <v>48</v>
      </c>
      <c r="B21" s="13" t="s">
        <v>101</v>
      </c>
      <c r="C21" s="13" t="s">
        <v>102</v>
      </c>
      <c r="D21" s="13" t="s">
        <v>58</v>
      </c>
      <c r="E21" s="14" t="s">
        <v>59</v>
      </c>
      <c r="F21" s="14" t="s">
        <v>60</v>
      </c>
      <c r="G21" s="15"/>
      <c r="H21" s="16" t="s">
        <v>53</v>
      </c>
      <c r="I21" s="17"/>
      <c r="J21" s="15"/>
      <c r="K21" s="16" t="s">
        <v>53</v>
      </c>
      <c r="L21" s="17"/>
      <c r="M21" s="15"/>
      <c r="N21" s="16"/>
      <c r="O21" s="15"/>
      <c r="P21" s="16" t="s">
        <v>53</v>
      </c>
      <c r="Q21" s="17"/>
      <c r="R21" s="15"/>
      <c r="S21" s="16"/>
      <c r="T21" s="15"/>
      <c r="U21" s="16" t="s">
        <v>53</v>
      </c>
      <c r="V21" s="18"/>
      <c r="W21" s="19" t="n">
        <f>160.96</f>
        <v>160.96</v>
      </c>
      <c r="X21" s="20" t="str">
        <f>"－"</f>
        <v>－</v>
      </c>
      <c r="Y21" s="20"/>
      <c r="Z21" s="20"/>
      <c r="AA21" s="20" t="str">
        <f>"－"</f>
        <v>－</v>
      </c>
      <c r="AB21" s="20"/>
      <c r="AC21" s="20"/>
      <c r="AD21" s="15"/>
      <c r="AE21" s="22" t="str">
        <f>"－"</f>
        <v>－</v>
      </c>
      <c r="AF21" s="21" t="str">
        <f>"－"</f>
        <v>－</v>
      </c>
    </row>
    <row r="22">
      <c r="A22" s="12" t="s">
        <v>48</v>
      </c>
      <c r="B22" s="13" t="s">
        <v>101</v>
      </c>
      <c r="C22" s="13" t="s">
        <v>102</v>
      </c>
      <c r="D22" s="13" t="s">
        <v>61</v>
      </c>
      <c r="E22" s="14" t="s">
        <v>62</v>
      </c>
      <c r="F22" s="14" t="s">
        <v>63</v>
      </c>
      <c r="G22" s="15"/>
      <c r="H22" s="16" t="s">
        <v>53</v>
      </c>
      <c r="I22" s="17"/>
      <c r="J22" s="15"/>
      <c r="K22" s="16" t="s">
        <v>53</v>
      </c>
      <c r="L22" s="17"/>
      <c r="M22" s="15"/>
      <c r="N22" s="16"/>
      <c r="O22" s="15"/>
      <c r="P22" s="16" t="s">
        <v>53</v>
      </c>
      <c r="Q22" s="17"/>
      <c r="R22" s="15"/>
      <c r="S22" s="16"/>
      <c r="T22" s="15"/>
      <c r="U22" s="16" t="s">
        <v>53</v>
      </c>
      <c r="V22" s="18"/>
      <c r="W22" s="19" t="n">
        <f>160.65</f>
        <v>160.65</v>
      </c>
      <c r="X22" s="20" t="str">
        <f>"－"</f>
        <v>－</v>
      </c>
      <c r="Y22" s="20"/>
      <c r="Z22" s="20"/>
      <c r="AA22" s="20" t="str">
        <f>"－"</f>
        <v>－</v>
      </c>
      <c r="AB22" s="20"/>
      <c r="AC22" s="20"/>
      <c r="AD22" s="15"/>
      <c r="AE22" s="22" t="str">
        <f>"－"</f>
        <v>－</v>
      </c>
      <c r="AF22" s="21" t="str">
        <f>"－"</f>
        <v>－</v>
      </c>
    </row>
  </sheetData>
  <mergeCells count="32">
    <mergeCell ref="AB4:AB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X3:Z3"/>
    <mergeCell ref="AA3:AC3"/>
    <mergeCell ref="Z4:Z5"/>
    <mergeCell ref="AA4:AA5"/>
    <mergeCell ref="A3:A5"/>
    <mergeCell ref="Y4:Y5"/>
    <mergeCell ref="AA1:AF2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2019-03-19T11:55:13Z</dcterms:modified>
</cp:coreProperties>
</file>