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<sst xmlns="http://schemas.openxmlformats.org/spreadsheetml/2006/main" count="411" uniqueCount="58">
  <si>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</si>
  <si>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</si>
  <si>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</si>
  <si>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</si>
  <si>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</si>
  <si>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</si>
  <si>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</si>
  <si>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</si>
  <si>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</si>
  <si>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</si>
  <si>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</si>
  <si>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</si>
  <si>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</si>
  <si>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</si>
  <si>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</si>
  <si>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</si>
  <si>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10.1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</si>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</sst>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/>
      <c r="F8" s="8"/>
      <c r="G8" s="9"/>
      <c r="H8" s="8"/>
      <c r="I8" s="9"/>
      <c r="J8" s="8"/>
      <c r="K8" s="9"/>
    </row>
    <row r="9">
      <c r="A9" s="6" t="s">
        <v>22</v>
      </c>
      <c r="B9" s="7" t="s">
        <v>17</v>
      </c>
      <c r="C9" s="7" t="s">
        <v>18</v>
      </c>
      <c r="D9" s="8"/>
      <c r="E9" s="9"/>
      <c r="F9" s="8"/>
      <c r="G9" s="9"/>
      <c r="H9" s="8"/>
      <c r="I9" s="9"/>
      <c r="J9" s="8"/>
      <c r="K9" s="9"/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/>
      <c r="F15" s="8"/>
      <c r="G15" s="9"/>
      <c r="H15" s="8"/>
      <c r="I15" s="9"/>
      <c r="J15" s="8"/>
      <c r="K15" s="9"/>
    </row>
    <row r="16">
      <c r="A16" s="6" t="s">
        <v>29</v>
      </c>
      <c r="B16" s="7" t="s">
        <v>17</v>
      </c>
      <c r="C16" s="7" t="s">
        <v>18</v>
      </c>
      <c r="D16" s="8"/>
      <c r="E16" s="9"/>
      <c r="F16" s="8"/>
      <c r="G16" s="9"/>
      <c r="H16" s="8"/>
      <c r="I16" s="9"/>
      <c r="J16" s="8"/>
      <c r="K16" s="9"/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/>
      <c r="F22" s="8"/>
      <c r="G22" s="9"/>
      <c r="H22" s="8"/>
      <c r="I22" s="9"/>
      <c r="J22" s="8"/>
      <c r="K22" s="9"/>
    </row>
    <row r="23">
      <c r="A23" s="6" t="s">
        <v>36</v>
      </c>
      <c r="B23" s="7" t="s">
        <v>17</v>
      </c>
      <c r="C23" s="7" t="s">
        <v>18</v>
      </c>
      <c r="D23" s="8"/>
      <c r="E23" s="9"/>
      <c r="F23" s="8"/>
      <c r="G23" s="9"/>
      <c r="H23" s="8"/>
      <c r="I23" s="9"/>
      <c r="J23" s="8"/>
      <c r="K23" s="9"/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/>
      <c r="F29" s="8"/>
      <c r="G29" s="9"/>
      <c r="H29" s="8"/>
      <c r="I29" s="9"/>
      <c r="J29" s="8"/>
      <c r="K29" s="9"/>
    </row>
    <row r="30">
      <c r="A30" s="6" t="s">
        <v>43</v>
      </c>
      <c r="B30" s="7" t="s">
        <v>17</v>
      </c>
      <c r="C30" s="7" t="s">
        <v>18</v>
      </c>
      <c r="D30" s="8"/>
      <c r="E30" s="9"/>
      <c r="F30" s="8"/>
      <c r="G30" s="9"/>
      <c r="H30" s="8"/>
      <c r="I30" s="9"/>
      <c r="J30" s="8"/>
      <c r="K30" s="9"/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49</v>
      </c>
      <c r="B36" s="7" t="s">
        <v>17</v>
      </c>
      <c r="C36" s="7" t="s">
        <v>18</v>
      </c>
      <c r="D36" s="8"/>
      <c r="E36" s="9"/>
      <c r="F36" s="8"/>
      <c r="G36" s="9"/>
      <c r="H36" s="8"/>
      <c r="I36" s="9"/>
      <c r="J36" s="8"/>
      <c r="K36" s="9"/>
    </row>
    <row r="37">
      <c r="A37" s="6" t="s">
        <v>16</v>
      </c>
      <c r="B37" s="7" t="s">
        <v>50</v>
      </c>
      <c r="C37" s="7" t="s">
        <v>51</v>
      </c>
      <c r="D37" s="8"/>
      <c r="E37" s="9" t="n">
        <f>33707</f>
        <v>33707.0</v>
      </c>
      <c r="F37" s="8"/>
      <c r="G37" s="9" t="n">
        <f>5126034640000</f>
        <v>5.12603464E12</v>
      </c>
      <c r="H37" s="8" t="s">
        <v>52</v>
      </c>
      <c r="I37" s="9" t="n">
        <f>4692</f>
        <v>4692.0</v>
      </c>
      <c r="J37" s="8" t="s">
        <v>53</v>
      </c>
      <c r="K37" s="9" t="n">
        <f>69110</f>
        <v>69110.0</v>
      </c>
    </row>
    <row r="38">
      <c r="A38" s="6" t="s">
        <v>20</v>
      </c>
      <c r="B38" s="7" t="s">
        <v>50</v>
      </c>
      <c r="C38" s="7" t="s">
        <v>51</v>
      </c>
      <c r="D38" s="8"/>
      <c r="E38" s="9" t="n">
        <f>36572</f>
        <v>36572.0</v>
      </c>
      <c r="F38" s="8"/>
      <c r="G38" s="9" t="n">
        <f>5562258750000</f>
        <v>5.56225875E12</v>
      </c>
      <c r="H38" s="8"/>
      <c r="I38" s="9" t="n">
        <f>2569</f>
        <v>2569.0</v>
      </c>
      <c r="J38" s="8"/>
      <c r="K38" s="9" t="n">
        <f>71735</f>
        <v>71735.0</v>
      </c>
    </row>
    <row r="39">
      <c r="A39" s="6" t="s">
        <v>21</v>
      </c>
      <c r="B39" s="7" t="s">
        <v>50</v>
      </c>
      <c r="C39" s="7" t="s">
        <v>51</v>
      </c>
      <c r="D39" s="8"/>
      <c r="E39" s="9"/>
      <c r="F39" s="8"/>
      <c r="G39" s="9"/>
      <c r="H39" s="8"/>
      <c r="I39" s="9"/>
      <c r="J39" s="8"/>
      <c r="K39" s="9"/>
    </row>
    <row r="40">
      <c r="A40" s="6" t="s">
        <v>22</v>
      </c>
      <c r="B40" s="7" t="s">
        <v>50</v>
      </c>
      <c r="C40" s="7" t="s">
        <v>51</v>
      </c>
      <c r="D40" s="8"/>
      <c r="E40" s="9"/>
      <c r="F40" s="8"/>
      <c r="G40" s="9"/>
      <c r="H40" s="8"/>
      <c r="I40" s="9"/>
      <c r="J40" s="8"/>
      <c r="K40" s="9"/>
    </row>
    <row r="41">
      <c r="A41" s="6" t="s">
        <v>23</v>
      </c>
      <c r="B41" s="7" t="s">
        <v>50</v>
      </c>
      <c r="C41" s="7" t="s">
        <v>51</v>
      </c>
      <c r="D41" s="8"/>
      <c r="E41" s="9" t="n">
        <f>20327</f>
        <v>20327.0</v>
      </c>
      <c r="F41" s="8"/>
      <c r="G41" s="9" t="n">
        <f>3091500450000</f>
        <v>3.09150045E12</v>
      </c>
      <c r="H41" s="8"/>
      <c r="I41" s="9" t="n">
        <f>2473</f>
        <v>2473.0</v>
      </c>
      <c r="J41" s="8"/>
      <c r="K41" s="9" t="n">
        <f>71562</f>
        <v>71562.0</v>
      </c>
    </row>
    <row r="42">
      <c r="A42" s="6" t="s">
        <v>24</v>
      </c>
      <c r="B42" s="7" t="s">
        <v>50</v>
      </c>
      <c r="C42" s="7" t="s">
        <v>51</v>
      </c>
      <c r="D42" s="8"/>
      <c r="E42" s="9" t="n">
        <f>28969</f>
        <v>28969.0</v>
      </c>
      <c r="F42" s="8"/>
      <c r="G42" s="9" t="n">
        <f>4401219280000</f>
        <v>4.40121928E12</v>
      </c>
      <c r="H42" s="8"/>
      <c r="I42" s="9" t="n">
        <f>3240</f>
        <v>3240.0</v>
      </c>
      <c r="J42" s="8"/>
      <c r="K42" s="9" t="n">
        <f>71506</f>
        <v>71506.0</v>
      </c>
    </row>
    <row r="43">
      <c r="A43" s="6" t="s">
        <v>25</v>
      </c>
      <c r="B43" s="7" t="s">
        <v>50</v>
      </c>
      <c r="C43" s="7" t="s">
        <v>51</v>
      </c>
      <c r="D43" s="8"/>
      <c r="E43" s="9" t="n">
        <f>27983</f>
        <v>27983.0</v>
      </c>
      <c r="F43" s="8"/>
      <c r="G43" s="9" t="n">
        <f>4250829070000</f>
        <v>4.25082907E12</v>
      </c>
      <c r="H43" s="8"/>
      <c r="I43" s="9" t="n">
        <f>3415</f>
        <v>3415.0</v>
      </c>
      <c r="J43" s="8"/>
      <c r="K43" s="9" t="n">
        <f>71846</f>
        <v>71846.0</v>
      </c>
    </row>
    <row r="44">
      <c r="A44" s="6" t="s">
        <v>26</v>
      </c>
      <c r="B44" s="7" t="s">
        <v>50</v>
      </c>
      <c r="C44" s="7" t="s">
        <v>51</v>
      </c>
      <c r="D44" s="8"/>
      <c r="E44" s="9" t="n">
        <f>32407</f>
        <v>32407.0</v>
      </c>
      <c r="F44" s="8"/>
      <c r="G44" s="9" t="n">
        <f>4920778000000</f>
        <v>4.920778E12</v>
      </c>
      <c r="H44" s="8"/>
      <c r="I44" s="9" t="n">
        <f>3172</f>
        <v>3172.0</v>
      </c>
      <c r="J44" s="8"/>
      <c r="K44" s="9" t="n">
        <f>70914</f>
        <v>70914.0</v>
      </c>
    </row>
    <row r="45">
      <c r="A45" s="6" t="s">
        <v>27</v>
      </c>
      <c r="B45" s="7" t="s">
        <v>50</v>
      </c>
      <c r="C45" s="7" t="s">
        <v>51</v>
      </c>
      <c r="D45" s="8"/>
      <c r="E45" s="9" t="n">
        <f>19492</f>
        <v>19492.0</v>
      </c>
      <c r="F45" s="8"/>
      <c r="G45" s="9" t="n">
        <f>2961096610000</f>
        <v>2.96109661E12</v>
      </c>
      <c r="H45" s="8"/>
      <c r="I45" s="9" t="n">
        <f>2236</f>
        <v>2236.0</v>
      </c>
      <c r="J45" s="8"/>
      <c r="K45" s="9" t="n">
        <f>69583</f>
        <v>69583.0</v>
      </c>
    </row>
    <row r="46">
      <c r="A46" s="6" t="s">
        <v>28</v>
      </c>
      <c r="B46" s="7" t="s">
        <v>50</v>
      </c>
      <c r="C46" s="7" t="s">
        <v>51</v>
      </c>
      <c r="D46" s="8"/>
      <c r="E46" s="9"/>
      <c r="F46" s="8"/>
      <c r="G46" s="9"/>
      <c r="H46" s="8"/>
      <c r="I46" s="9"/>
      <c r="J46" s="8"/>
      <c r="K46" s="9"/>
    </row>
    <row r="47">
      <c r="A47" s="6" t="s">
        <v>29</v>
      </c>
      <c r="B47" s="7" t="s">
        <v>50</v>
      </c>
      <c r="C47" s="7" t="s">
        <v>51</v>
      </c>
      <c r="D47" s="8"/>
      <c r="E47" s="9"/>
      <c r="F47" s="8"/>
      <c r="G47" s="9"/>
      <c r="H47" s="8"/>
      <c r="I47" s="9"/>
      <c r="J47" s="8"/>
      <c r="K47" s="9"/>
    </row>
    <row r="48">
      <c r="A48" s="6" t="s">
        <v>30</v>
      </c>
      <c r="B48" s="7" t="s">
        <v>50</v>
      </c>
      <c r="C48" s="7" t="s">
        <v>51</v>
      </c>
      <c r="D48" s="8" t="s">
        <v>53</v>
      </c>
      <c r="E48" s="9" t="n">
        <f>15147</f>
        <v>15147.0</v>
      </c>
      <c r="F48" s="8" t="s">
        <v>53</v>
      </c>
      <c r="G48" s="9" t="n">
        <f>2301523360000</f>
        <v>2.30152336E12</v>
      </c>
      <c r="H48" s="8"/>
      <c r="I48" s="9" t="n">
        <f>2274</f>
        <v>2274.0</v>
      </c>
      <c r="J48" s="8"/>
      <c r="K48" s="9" t="n">
        <f>69922</f>
        <v>69922.0</v>
      </c>
    </row>
    <row r="49">
      <c r="A49" s="6" t="s">
        <v>31</v>
      </c>
      <c r="B49" s="7" t="s">
        <v>50</v>
      </c>
      <c r="C49" s="7" t="s">
        <v>51</v>
      </c>
      <c r="D49" s="8"/>
      <c r="E49" s="9" t="n">
        <f>24991</f>
        <v>24991.0</v>
      </c>
      <c r="F49" s="8"/>
      <c r="G49" s="9" t="n">
        <f>3797790220000</f>
        <v>3.79779022E12</v>
      </c>
      <c r="H49" s="8"/>
      <c r="I49" s="9" t="n">
        <f>2574</f>
        <v>2574.0</v>
      </c>
      <c r="J49" s="8"/>
      <c r="K49" s="9" t="n">
        <f>70414</f>
        <v>70414.0</v>
      </c>
    </row>
    <row r="50">
      <c r="A50" s="6" t="s">
        <v>32</v>
      </c>
      <c r="B50" s="7" t="s">
        <v>50</v>
      </c>
      <c r="C50" s="7" t="s">
        <v>51</v>
      </c>
      <c r="D50" s="8"/>
      <c r="E50" s="9" t="n">
        <f>20048</f>
        <v>20048.0</v>
      </c>
      <c r="F50" s="8"/>
      <c r="G50" s="9" t="n">
        <f>3047301470000</f>
        <v>3.04730147E12</v>
      </c>
      <c r="H50" s="8"/>
      <c r="I50" s="9" t="n">
        <f>2588</f>
        <v>2588.0</v>
      </c>
      <c r="J50" s="8"/>
      <c r="K50" s="9" t="n">
        <f>70629</f>
        <v>70629.0</v>
      </c>
    </row>
    <row r="51">
      <c r="A51" s="6" t="s">
        <v>33</v>
      </c>
      <c r="B51" s="7" t="s">
        <v>50</v>
      </c>
      <c r="C51" s="7" t="s">
        <v>51</v>
      </c>
      <c r="D51" s="8"/>
      <c r="E51" s="9" t="n">
        <f>21933</f>
        <v>21933.0</v>
      </c>
      <c r="F51" s="8"/>
      <c r="G51" s="9" t="n">
        <f>3334645880000</f>
        <v>3.33464588E12</v>
      </c>
      <c r="H51" s="8"/>
      <c r="I51" s="9" t="n">
        <f>2086</f>
        <v>2086.0</v>
      </c>
      <c r="J51" s="8"/>
      <c r="K51" s="9" t="n">
        <f>72136</f>
        <v>72136.0</v>
      </c>
    </row>
    <row r="52">
      <c r="A52" s="6" t="s">
        <v>34</v>
      </c>
      <c r="B52" s="7" t="s">
        <v>50</v>
      </c>
      <c r="C52" s="7" t="s">
        <v>51</v>
      </c>
      <c r="D52" s="8"/>
      <c r="E52" s="9" t="n">
        <f>34477</f>
        <v>34477.0</v>
      </c>
      <c r="F52" s="8"/>
      <c r="G52" s="9" t="n">
        <f>5244788170000</f>
        <v>5.24478817E12</v>
      </c>
      <c r="H52" s="8"/>
      <c r="I52" s="9" t="n">
        <f>2948</f>
        <v>2948.0</v>
      </c>
      <c r="J52" s="8"/>
      <c r="K52" s="9" t="n">
        <f>71456</f>
        <v>71456.0</v>
      </c>
    </row>
    <row r="53">
      <c r="A53" s="6" t="s">
        <v>35</v>
      </c>
      <c r="B53" s="7" t="s">
        <v>50</v>
      </c>
      <c r="C53" s="7" t="s">
        <v>51</v>
      </c>
      <c r="D53" s="8"/>
      <c r="E53" s="9"/>
      <c r="F53" s="8"/>
      <c r="G53" s="9"/>
      <c r="H53" s="8"/>
      <c r="I53" s="9"/>
      <c r="J53" s="8"/>
      <c r="K53" s="9"/>
    </row>
    <row r="54">
      <c r="A54" s="6" t="s">
        <v>36</v>
      </c>
      <c r="B54" s="7" t="s">
        <v>50</v>
      </c>
      <c r="C54" s="7" t="s">
        <v>51</v>
      </c>
      <c r="D54" s="8"/>
      <c r="E54" s="9"/>
      <c r="F54" s="8"/>
      <c r="G54" s="9"/>
      <c r="H54" s="8"/>
      <c r="I54" s="9"/>
      <c r="J54" s="8"/>
      <c r="K54" s="9"/>
    </row>
    <row r="55">
      <c r="A55" s="6" t="s">
        <v>37</v>
      </c>
      <c r="B55" s="7" t="s">
        <v>50</v>
      </c>
      <c r="C55" s="7" t="s">
        <v>51</v>
      </c>
      <c r="D55" s="8"/>
      <c r="E55" s="9" t="n">
        <f>19219</f>
        <v>19219.0</v>
      </c>
      <c r="F55" s="8"/>
      <c r="G55" s="9" t="n">
        <f>2923767950000</f>
        <v>2.92376795E12</v>
      </c>
      <c r="H55" s="8"/>
      <c r="I55" s="9" t="n">
        <f>3027</f>
        <v>3027.0</v>
      </c>
      <c r="J55" s="8"/>
      <c r="K55" s="9" t="n">
        <f>71424</f>
        <v>71424.0</v>
      </c>
    </row>
    <row r="56">
      <c r="A56" s="6" t="s">
        <v>38</v>
      </c>
      <c r="B56" s="7" t="s">
        <v>50</v>
      </c>
      <c r="C56" s="7" t="s">
        <v>51</v>
      </c>
      <c r="D56" s="8"/>
      <c r="E56" s="9" t="n">
        <f>20337</f>
        <v>20337.0</v>
      </c>
      <c r="F56" s="8"/>
      <c r="G56" s="9" t="n">
        <f>3093746350000</f>
        <v>3.09374635E12</v>
      </c>
      <c r="H56" s="8" t="s">
        <v>53</v>
      </c>
      <c r="I56" s="9" t="n">
        <f>2042</f>
        <v>2042.0</v>
      </c>
      <c r="J56" s="8"/>
      <c r="K56" s="9" t="n">
        <f>72194</f>
        <v>72194.0</v>
      </c>
    </row>
    <row r="57">
      <c r="A57" s="6" t="s">
        <v>39</v>
      </c>
      <c r="B57" s="7" t="s">
        <v>50</v>
      </c>
      <c r="C57" s="7" t="s">
        <v>51</v>
      </c>
      <c r="D57" s="8" t="s">
        <v>52</v>
      </c>
      <c r="E57" s="9" t="n">
        <f>39093</f>
        <v>39093.0</v>
      </c>
      <c r="F57" s="8" t="s">
        <v>52</v>
      </c>
      <c r="G57" s="9" t="n">
        <f>5942626480000</f>
        <v>5.94262648E12</v>
      </c>
      <c r="H57" s="8"/>
      <c r="I57" s="9" t="n">
        <f>3151</f>
        <v>3151.0</v>
      </c>
      <c r="J57" s="8"/>
      <c r="K57" s="9" t="n">
        <f>72086</f>
        <v>72086.0</v>
      </c>
    </row>
    <row r="58">
      <c r="A58" s="6" t="s">
        <v>40</v>
      </c>
      <c r="B58" s="7" t="s">
        <v>50</v>
      </c>
      <c r="C58" s="7" t="s">
        <v>51</v>
      </c>
      <c r="D58" s="8"/>
      <c r="E58" s="9" t="n">
        <f>25255</f>
        <v>25255.0</v>
      </c>
      <c r="F58" s="8"/>
      <c r="G58" s="9" t="n">
        <f>3838349750000</f>
        <v>3.83834975E12</v>
      </c>
      <c r="H58" s="8"/>
      <c r="I58" s="9" t="n">
        <f>2412</f>
        <v>2412.0</v>
      </c>
      <c r="J58" s="8"/>
      <c r="K58" s="9" t="n">
        <f>71780</f>
        <v>71780.0</v>
      </c>
    </row>
    <row r="59">
      <c r="A59" s="6" t="s">
        <v>41</v>
      </c>
      <c r="B59" s="7" t="s">
        <v>50</v>
      </c>
      <c r="C59" s="7" t="s">
        <v>51</v>
      </c>
      <c r="D59" s="8"/>
      <c r="E59" s="9" t="n">
        <f>31026</f>
        <v>31026.0</v>
      </c>
      <c r="F59" s="8"/>
      <c r="G59" s="9" t="n">
        <f>4711225820000</f>
        <v>4.71122582E12</v>
      </c>
      <c r="H59" s="8"/>
      <c r="I59" s="9" t="n">
        <f>3030</f>
        <v>3030.0</v>
      </c>
      <c r="J59" s="8"/>
      <c r="K59" s="9" t="n">
        <f>72102</f>
        <v>72102.0</v>
      </c>
    </row>
    <row r="60">
      <c r="A60" s="6" t="s">
        <v>42</v>
      </c>
      <c r="B60" s="7" t="s">
        <v>50</v>
      </c>
      <c r="C60" s="7" t="s">
        <v>51</v>
      </c>
      <c r="D60" s="8"/>
      <c r="E60" s="9"/>
      <c r="F60" s="8"/>
      <c r="G60" s="9"/>
      <c r="H60" s="8"/>
      <c r="I60" s="9"/>
      <c r="J60" s="8"/>
      <c r="K60" s="9"/>
    </row>
    <row r="61">
      <c r="A61" s="6" t="s">
        <v>43</v>
      </c>
      <c r="B61" s="7" t="s">
        <v>50</v>
      </c>
      <c r="C61" s="7" t="s">
        <v>51</v>
      </c>
      <c r="D61" s="8"/>
      <c r="E61" s="9"/>
      <c r="F61" s="8"/>
      <c r="G61" s="9"/>
      <c r="H61" s="8"/>
      <c r="I61" s="9"/>
      <c r="J61" s="8"/>
      <c r="K61" s="9"/>
    </row>
    <row r="62">
      <c r="A62" s="6" t="s">
        <v>44</v>
      </c>
      <c r="B62" s="7" t="s">
        <v>50</v>
      </c>
      <c r="C62" s="7" t="s">
        <v>51</v>
      </c>
      <c r="D62" s="8"/>
      <c r="E62" s="9" t="n">
        <f>23114</f>
        <v>23114.0</v>
      </c>
      <c r="F62" s="8"/>
      <c r="G62" s="9" t="n">
        <f>3511211160000</f>
        <v>3.51121116E12</v>
      </c>
      <c r="H62" s="8"/>
      <c r="I62" s="9" t="n">
        <f>3133</f>
        <v>3133.0</v>
      </c>
      <c r="J62" s="8"/>
      <c r="K62" s="9" t="n">
        <f>71029</f>
        <v>71029.0</v>
      </c>
    </row>
    <row r="63">
      <c r="A63" s="6" t="s">
        <v>45</v>
      </c>
      <c r="B63" s="7" t="s">
        <v>50</v>
      </c>
      <c r="C63" s="7" t="s">
        <v>51</v>
      </c>
      <c r="D63" s="8"/>
      <c r="E63" s="9" t="n">
        <f>23726</f>
        <v>23726.0</v>
      </c>
      <c r="F63" s="8"/>
      <c r="G63" s="9" t="n">
        <f>3606475240000</f>
        <v>3.60647524E12</v>
      </c>
      <c r="H63" s="8"/>
      <c r="I63" s="9" t="n">
        <f>3932</f>
        <v>3932.0</v>
      </c>
      <c r="J63" s="8"/>
      <c r="K63" s="9" t="n">
        <f>73232</f>
        <v>73232.0</v>
      </c>
    </row>
    <row r="64">
      <c r="A64" s="6" t="s">
        <v>46</v>
      </c>
      <c r="B64" s="7" t="s">
        <v>50</v>
      </c>
      <c r="C64" s="7" t="s">
        <v>51</v>
      </c>
      <c r="D64" s="8"/>
      <c r="E64" s="9" t="n">
        <f>29328</f>
        <v>29328.0</v>
      </c>
      <c r="F64" s="8"/>
      <c r="G64" s="9" t="n">
        <f>4460966240000</f>
        <v>4.46096624E12</v>
      </c>
      <c r="H64" s="8"/>
      <c r="I64" s="9" t="n">
        <f>4060</f>
        <v>4060.0</v>
      </c>
      <c r="J64" s="8" t="s">
        <v>52</v>
      </c>
      <c r="K64" s="9" t="n">
        <f>76251</f>
        <v>76251.0</v>
      </c>
    </row>
    <row r="65">
      <c r="A65" s="6" t="s">
        <v>47</v>
      </c>
      <c r="B65" s="7" t="s">
        <v>50</v>
      </c>
      <c r="C65" s="7" t="s">
        <v>51</v>
      </c>
      <c r="D65" s="8"/>
      <c r="E65" s="9" t="n">
        <f>27356</f>
        <v>27356.0</v>
      </c>
      <c r="F65" s="8"/>
      <c r="G65" s="9" t="n">
        <f>4159981670000</f>
        <v>4.15998167E12</v>
      </c>
      <c r="H65" s="8"/>
      <c r="I65" s="9" t="n">
        <f>2940</f>
        <v>2940.0</v>
      </c>
      <c r="J65" s="8"/>
      <c r="K65" s="9" t="n">
        <f>73219</f>
        <v>73219.0</v>
      </c>
    </row>
    <row r="66">
      <c r="A66" s="6" t="s">
        <v>48</v>
      </c>
      <c r="B66" s="7" t="s">
        <v>50</v>
      </c>
      <c r="C66" s="7" t="s">
        <v>51</v>
      </c>
      <c r="D66" s="8"/>
      <c r="E66" s="9" t="n">
        <f>30399</f>
        <v>30399.0</v>
      </c>
      <c r="F66" s="8"/>
      <c r="G66" s="9" t="n">
        <f>4619143640000</f>
        <v>4.61914364E12</v>
      </c>
      <c r="H66" s="8"/>
      <c r="I66" s="9" t="n">
        <f>4336</f>
        <v>4336.0</v>
      </c>
      <c r="J66" s="8"/>
      <c r="K66" s="9" t="n">
        <f>71218</f>
        <v>71218.0</v>
      </c>
    </row>
    <row r="67">
      <c r="A67" s="6" t="s">
        <v>49</v>
      </c>
      <c r="B67" s="7" t="s">
        <v>50</v>
      </c>
      <c r="C67" s="7" t="s">
        <v>51</v>
      </c>
      <c r="D67" s="8"/>
      <c r="E67" s="9"/>
      <c r="F67" s="8"/>
      <c r="G67" s="9"/>
      <c r="H67" s="8"/>
      <c r="I67" s="9"/>
      <c r="J67" s="8"/>
      <c r="K67" s="9"/>
    </row>
    <row r="68">
      <c r="A68" s="6" t="s">
        <v>16</v>
      </c>
      <c r="B68" s="7" t="s">
        <v>54</v>
      </c>
      <c r="C68" s="7" t="s">
        <v>55</v>
      </c>
      <c r="D68" s="8"/>
      <c r="E68" s="9" t="n">
        <f>3</f>
        <v>3.0</v>
      </c>
      <c r="F68" s="8"/>
      <c r="G68" s="9" t="n">
        <f>45627500</f>
        <v>4.56275E7</v>
      </c>
      <c r="H68" s="8" t="s">
        <v>19</v>
      </c>
      <c r="I68" s="9" t="str">
        <f>"－"</f>
        <v>－</v>
      </c>
      <c r="J68" s="8"/>
      <c r="K68" s="9" t="n">
        <f>32</f>
        <v>32.0</v>
      </c>
    </row>
    <row r="69">
      <c r="A69" s="6" t="s">
        <v>20</v>
      </c>
      <c r="B69" s="7" t="s">
        <v>54</v>
      </c>
      <c r="C69" s="7" t="s">
        <v>55</v>
      </c>
      <c r="D69" s="8"/>
      <c r="E69" s="9" t="n">
        <f>1</f>
        <v>1.0</v>
      </c>
      <c r="F69" s="8"/>
      <c r="G69" s="9" t="n">
        <f>15207000</f>
        <v>1.5207E7</v>
      </c>
      <c r="H69" s="8"/>
      <c r="I69" s="9" t="str">
        <f>"－"</f>
        <v>－</v>
      </c>
      <c r="J69" s="8"/>
      <c r="K69" s="9" t="n">
        <f>31</f>
        <v>31.0</v>
      </c>
    </row>
    <row r="70">
      <c r="A70" s="6" t="s">
        <v>21</v>
      </c>
      <c r="B70" s="7" t="s">
        <v>54</v>
      </c>
      <c r="C70" s="7" t="s">
        <v>55</v>
      </c>
      <c r="D70" s="8"/>
      <c r="E70" s="9"/>
      <c r="F70" s="8"/>
      <c r="G70" s="9"/>
      <c r="H70" s="8"/>
      <c r="I70" s="9"/>
      <c r="J70" s="8"/>
      <c r="K70" s="9"/>
    </row>
    <row r="71">
      <c r="A71" s="6" t="s">
        <v>22</v>
      </c>
      <c r="B71" s="7" t="s">
        <v>54</v>
      </c>
      <c r="C71" s="7" t="s">
        <v>55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23</v>
      </c>
      <c r="B72" s="7" t="s">
        <v>54</v>
      </c>
      <c r="C72" s="7" t="s">
        <v>55</v>
      </c>
      <c r="D72" s="8" t="s">
        <v>53</v>
      </c>
      <c r="E72" s="9" t="str">
        <f>"－"</f>
        <v>－</v>
      </c>
      <c r="F72" s="8" t="s">
        <v>53</v>
      </c>
      <c r="G72" s="9" t="str">
        <f>"－"</f>
        <v>－</v>
      </c>
      <c r="H72" s="8"/>
      <c r="I72" s="9" t="str">
        <f>"－"</f>
        <v>－</v>
      </c>
      <c r="J72" s="8"/>
      <c r="K72" s="9" t="n">
        <f>31</f>
        <v>31.0</v>
      </c>
    </row>
    <row r="73">
      <c r="A73" s="6" t="s">
        <v>24</v>
      </c>
      <c r="B73" s="7" t="s">
        <v>54</v>
      </c>
      <c r="C73" s="7" t="s">
        <v>55</v>
      </c>
      <c r="D73" s="8"/>
      <c r="E73" s="9" t="str">
        <f>"－"</f>
        <v>－</v>
      </c>
      <c r="F73" s="8"/>
      <c r="G73" s="9" t="str">
        <f>"－"</f>
        <v>－</v>
      </c>
      <c r="H73" s="8"/>
      <c r="I73" s="9" t="str">
        <f>"－"</f>
        <v>－</v>
      </c>
      <c r="J73" s="8"/>
      <c r="K73" s="9" t="n">
        <f>31</f>
        <v>31.0</v>
      </c>
    </row>
    <row r="74">
      <c r="A74" s="6" t="s">
        <v>25</v>
      </c>
      <c r="B74" s="7" t="s">
        <v>54</v>
      </c>
      <c r="C74" s="7" t="s">
        <v>55</v>
      </c>
      <c r="D74" s="8"/>
      <c r="E74" s="9" t="n">
        <f>6</f>
        <v>6.0</v>
      </c>
      <c r="F74" s="8"/>
      <c r="G74" s="9" t="n">
        <f>91132000</f>
        <v>9.1132E7</v>
      </c>
      <c r="H74" s="8"/>
      <c r="I74" s="9" t="str">
        <f>"－"</f>
        <v>－</v>
      </c>
      <c r="J74" s="8" t="s">
        <v>53</v>
      </c>
      <c r="K74" s="9" t="n">
        <f>30</f>
        <v>30.0</v>
      </c>
    </row>
    <row r="75">
      <c r="A75" s="6" t="s">
        <v>26</v>
      </c>
      <c r="B75" s="7" t="s">
        <v>54</v>
      </c>
      <c r="C75" s="7" t="s">
        <v>55</v>
      </c>
      <c r="D75" s="8"/>
      <c r="E75" s="9" t="str">
        <f>"－"</f>
        <v>－</v>
      </c>
      <c r="F75" s="8"/>
      <c r="G75" s="9" t="str">
        <f>"－"</f>
        <v>－</v>
      </c>
      <c r="H75" s="8"/>
      <c r="I75" s="9" t="str">
        <f>"－"</f>
        <v>－</v>
      </c>
      <c r="J75" s="8"/>
      <c r="K75" s="9" t="n">
        <f>30</f>
        <v>30.0</v>
      </c>
    </row>
    <row r="76">
      <c r="A76" s="6" t="s">
        <v>27</v>
      </c>
      <c r="B76" s="7" t="s">
        <v>54</v>
      </c>
      <c r="C76" s="7" t="s">
        <v>55</v>
      </c>
      <c r="D76" s="8"/>
      <c r="E76" s="9" t="n">
        <f>3</f>
        <v>3.0</v>
      </c>
      <c r="F76" s="8"/>
      <c r="G76" s="9" t="n">
        <f>45565500</f>
        <v>4.55655E7</v>
      </c>
      <c r="H76" s="8"/>
      <c r="I76" s="9" t="str">
        <f>"－"</f>
        <v>－</v>
      </c>
      <c r="J76" s="8"/>
      <c r="K76" s="9" t="n">
        <f>30</f>
        <v>30.0</v>
      </c>
    </row>
    <row r="77">
      <c r="A77" s="6" t="s">
        <v>28</v>
      </c>
      <c r="B77" s="7" t="s">
        <v>54</v>
      </c>
      <c r="C77" s="7" t="s">
        <v>55</v>
      </c>
      <c r="D77" s="8"/>
      <c r="E77" s="9"/>
      <c r="F77" s="8"/>
      <c r="G77" s="9"/>
      <c r="H77" s="8"/>
      <c r="I77" s="9"/>
      <c r="J77" s="8"/>
      <c r="K77" s="9"/>
    </row>
    <row r="78">
      <c r="A78" s="6" t="s">
        <v>29</v>
      </c>
      <c r="B78" s="7" t="s">
        <v>54</v>
      </c>
      <c r="C78" s="7" t="s">
        <v>55</v>
      </c>
      <c r="D78" s="8"/>
      <c r="E78" s="9"/>
      <c r="F78" s="8"/>
      <c r="G78" s="9"/>
      <c r="H78" s="8"/>
      <c r="I78" s="9"/>
      <c r="J78" s="8"/>
      <c r="K78" s="9"/>
    </row>
    <row r="79">
      <c r="A79" s="6" t="s">
        <v>30</v>
      </c>
      <c r="B79" s="7" t="s">
        <v>54</v>
      </c>
      <c r="C79" s="7" t="s">
        <v>55</v>
      </c>
      <c r="D79" s="8"/>
      <c r="E79" s="9" t="str">
        <f>"－"</f>
        <v>－</v>
      </c>
      <c r="F79" s="8"/>
      <c r="G79" s="9" t="str">
        <f>"－"</f>
        <v>－</v>
      </c>
      <c r="H79" s="8"/>
      <c r="I79" s="9" t="str">
        <f>"－"</f>
        <v>－</v>
      </c>
      <c r="J79" s="8"/>
      <c r="K79" s="9" t="n">
        <f>30</f>
        <v>30.0</v>
      </c>
    </row>
    <row r="80">
      <c r="A80" s="6" t="s">
        <v>31</v>
      </c>
      <c r="B80" s="7" t="s">
        <v>54</v>
      </c>
      <c r="C80" s="7" t="s">
        <v>55</v>
      </c>
      <c r="D80" s="8"/>
      <c r="E80" s="9" t="str">
        <f>"－"</f>
        <v>－</v>
      </c>
      <c r="F80" s="8"/>
      <c r="G80" s="9" t="str">
        <f>"－"</f>
        <v>－</v>
      </c>
      <c r="H80" s="8"/>
      <c r="I80" s="9" t="str">
        <f>"－"</f>
        <v>－</v>
      </c>
      <c r="J80" s="8"/>
      <c r="K80" s="9" t="n">
        <f>30</f>
        <v>30.0</v>
      </c>
    </row>
    <row r="81">
      <c r="A81" s="6" t="s">
        <v>32</v>
      </c>
      <c r="B81" s="7" t="s">
        <v>54</v>
      </c>
      <c r="C81" s="7" t="s">
        <v>55</v>
      </c>
      <c r="D81" s="8" t="s">
        <v>52</v>
      </c>
      <c r="E81" s="9" t="n">
        <f>22</f>
        <v>22.0</v>
      </c>
      <c r="F81" s="8" t="s">
        <v>52</v>
      </c>
      <c r="G81" s="9" t="n">
        <f>334446000</f>
        <v>3.34446E8</v>
      </c>
      <c r="H81" s="8"/>
      <c r="I81" s="9" t="str">
        <f>"－"</f>
        <v>－</v>
      </c>
      <c r="J81" s="8"/>
      <c r="K81" s="9" t="n">
        <f>32</f>
        <v>32.0</v>
      </c>
    </row>
    <row r="82">
      <c r="A82" s="6" t="s">
        <v>33</v>
      </c>
      <c r="B82" s="7" t="s">
        <v>54</v>
      </c>
      <c r="C82" s="7" t="s">
        <v>55</v>
      </c>
      <c r="D82" s="8"/>
      <c r="E82" s="9" t="n">
        <f>2</f>
        <v>2.0</v>
      </c>
      <c r="F82" s="8"/>
      <c r="G82" s="9" t="n">
        <f>30411500</f>
        <v>3.04115E7</v>
      </c>
      <c r="H82" s="8"/>
      <c r="I82" s="9" t="str">
        <f>"－"</f>
        <v>－</v>
      </c>
      <c r="J82" s="8"/>
      <c r="K82" s="9" t="n">
        <f>33</f>
        <v>33.0</v>
      </c>
    </row>
    <row r="83">
      <c r="A83" s="6" t="s">
        <v>34</v>
      </c>
      <c r="B83" s="7" t="s">
        <v>54</v>
      </c>
      <c r="C83" s="7" t="s">
        <v>55</v>
      </c>
      <c r="D83" s="8"/>
      <c r="E83" s="9" t="n">
        <f>1</f>
        <v>1.0</v>
      </c>
      <c r="F83" s="8"/>
      <c r="G83" s="9" t="n">
        <f>15216000</f>
        <v>1.5216E7</v>
      </c>
      <c r="H83" s="8"/>
      <c r="I83" s="9" t="str">
        <f>"－"</f>
        <v>－</v>
      </c>
      <c r="J83" s="8"/>
      <c r="K83" s="9" t="n">
        <f>33</f>
        <v>33.0</v>
      </c>
    </row>
    <row r="84">
      <c r="A84" s="6" t="s">
        <v>35</v>
      </c>
      <c r="B84" s="7" t="s">
        <v>54</v>
      </c>
      <c r="C84" s="7" t="s">
        <v>55</v>
      </c>
      <c r="D84" s="8"/>
      <c r="E84" s="9"/>
      <c r="F84" s="8"/>
      <c r="G84" s="9"/>
      <c r="H84" s="8"/>
      <c r="I84" s="9"/>
      <c r="J84" s="8"/>
      <c r="K84" s="9"/>
    </row>
    <row r="85">
      <c r="A85" s="6" t="s">
        <v>36</v>
      </c>
      <c r="B85" s="7" t="s">
        <v>54</v>
      </c>
      <c r="C85" s="7" t="s">
        <v>55</v>
      </c>
      <c r="D85" s="8"/>
      <c r="E85" s="9"/>
      <c r="F85" s="8"/>
      <c r="G85" s="9"/>
      <c r="H85" s="8"/>
      <c r="I85" s="9"/>
      <c r="J85" s="8"/>
      <c r="K85" s="9"/>
    </row>
    <row r="86">
      <c r="A86" s="6" t="s">
        <v>37</v>
      </c>
      <c r="B86" s="7" t="s">
        <v>54</v>
      </c>
      <c r="C86" s="7" t="s">
        <v>55</v>
      </c>
      <c r="D86" s="8"/>
      <c r="E86" s="9" t="str">
        <f>"－"</f>
        <v>－</v>
      </c>
      <c r="F86" s="8"/>
      <c r="G86" s="9" t="str">
        <f>"－"</f>
        <v>－</v>
      </c>
      <c r="H86" s="8"/>
      <c r="I86" s="9" t="str">
        <f>"－"</f>
        <v>－</v>
      </c>
      <c r="J86" s="8"/>
      <c r="K86" s="9" t="n">
        <f>33</f>
        <v>33.0</v>
      </c>
    </row>
    <row r="87">
      <c r="A87" s="6" t="s">
        <v>38</v>
      </c>
      <c r="B87" s="7" t="s">
        <v>54</v>
      </c>
      <c r="C87" s="7" t="s">
        <v>55</v>
      </c>
      <c r="D87" s="8"/>
      <c r="E87" s="9" t="n">
        <f>3</f>
        <v>3.0</v>
      </c>
      <c r="F87" s="8"/>
      <c r="G87" s="9" t="n">
        <f>45639500</f>
        <v>4.56395E7</v>
      </c>
      <c r="H87" s="8"/>
      <c r="I87" s="9" t="str">
        <f>"－"</f>
        <v>－</v>
      </c>
      <c r="J87" s="8"/>
      <c r="K87" s="9" t="n">
        <f>34</f>
        <v>34.0</v>
      </c>
    </row>
    <row r="88">
      <c r="A88" s="6" t="s">
        <v>39</v>
      </c>
      <c r="B88" s="7" t="s">
        <v>54</v>
      </c>
      <c r="C88" s="7" t="s">
        <v>55</v>
      </c>
      <c r="D88" s="8"/>
      <c r="E88" s="9" t="n">
        <f>3</f>
        <v>3.0</v>
      </c>
      <c r="F88" s="8"/>
      <c r="G88" s="9" t="n">
        <f>45581000</f>
        <v>4.5581E7</v>
      </c>
      <c r="H88" s="8"/>
      <c r="I88" s="9" t="str">
        <f>"－"</f>
        <v>－</v>
      </c>
      <c r="J88" s="8"/>
      <c r="K88" s="9" t="n">
        <f>35</f>
        <v>35.0</v>
      </c>
    </row>
    <row r="89">
      <c r="A89" s="6" t="s">
        <v>40</v>
      </c>
      <c r="B89" s="7" t="s">
        <v>54</v>
      </c>
      <c r="C89" s="7" t="s">
        <v>55</v>
      </c>
      <c r="D89" s="8"/>
      <c r="E89" s="9" t="str">
        <f>"－"</f>
        <v>－</v>
      </c>
      <c r="F89" s="8"/>
      <c r="G89" s="9" t="str">
        <f>"－"</f>
        <v>－</v>
      </c>
      <c r="H89" s="8"/>
      <c r="I89" s="9" t="str">
        <f>"－"</f>
        <v>－</v>
      </c>
      <c r="J89" s="8"/>
      <c r="K89" s="9" t="n">
        <f>35</f>
        <v>35.0</v>
      </c>
    </row>
    <row r="90">
      <c r="A90" s="6" t="s">
        <v>41</v>
      </c>
      <c r="B90" s="7" t="s">
        <v>54</v>
      </c>
      <c r="C90" s="7" t="s">
        <v>55</v>
      </c>
      <c r="D90" s="8"/>
      <c r="E90" s="9" t="n">
        <f>1</f>
        <v>1.0</v>
      </c>
      <c r="F90" s="8"/>
      <c r="G90" s="9" t="n">
        <f>15184000</f>
        <v>1.5184E7</v>
      </c>
      <c r="H90" s="8"/>
      <c r="I90" s="9" t="str">
        <f>"－"</f>
        <v>－</v>
      </c>
      <c r="J90" s="8"/>
      <c r="K90" s="9" t="n">
        <f>35</f>
        <v>35.0</v>
      </c>
    </row>
    <row r="91">
      <c r="A91" s="6" t="s">
        <v>42</v>
      </c>
      <c r="B91" s="7" t="s">
        <v>54</v>
      </c>
      <c r="C91" s="7" t="s">
        <v>55</v>
      </c>
      <c r="D91" s="8"/>
      <c r="E91" s="9"/>
      <c r="F91" s="8"/>
      <c r="G91" s="9"/>
      <c r="H91" s="8"/>
      <c r="I91" s="9"/>
      <c r="J91" s="8"/>
      <c r="K91" s="9"/>
    </row>
    <row r="92">
      <c r="A92" s="6" t="s">
        <v>43</v>
      </c>
      <c r="B92" s="7" t="s">
        <v>54</v>
      </c>
      <c r="C92" s="7" t="s">
        <v>55</v>
      </c>
      <c r="D92" s="8"/>
      <c r="E92" s="9"/>
      <c r="F92" s="8"/>
      <c r="G92" s="9"/>
      <c r="H92" s="8"/>
      <c r="I92" s="9"/>
      <c r="J92" s="8"/>
      <c r="K92" s="9"/>
    </row>
    <row r="93">
      <c r="A93" s="6" t="s">
        <v>44</v>
      </c>
      <c r="B93" s="7" t="s">
        <v>54</v>
      </c>
      <c r="C93" s="7" t="s">
        <v>55</v>
      </c>
      <c r="D93" s="8"/>
      <c r="E93" s="9" t="n">
        <f>8</f>
        <v>8.0</v>
      </c>
      <c r="F93" s="8"/>
      <c r="G93" s="9" t="n">
        <f>121554000</f>
        <v>1.21554E8</v>
      </c>
      <c r="H93" s="8"/>
      <c r="I93" s="9" t="str">
        <f>"－"</f>
        <v>－</v>
      </c>
      <c r="J93" s="8" t="s">
        <v>52</v>
      </c>
      <c r="K93" s="9" t="n">
        <f>39</f>
        <v>39.0</v>
      </c>
    </row>
    <row r="94">
      <c r="A94" s="6" t="s">
        <v>45</v>
      </c>
      <c r="B94" s="7" t="s">
        <v>54</v>
      </c>
      <c r="C94" s="7" t="s">
        <v>55</v>
      </c>
      <c r="D94" s="8"/>
      <c r="E94" s="9" t="n">
        <f>4</f>
        <v>4.0</v>
      </c>
      <c r="F94" s="8"/>
      <c r="G94" s="9" t="n">
        <f>60807000</f>
        <v>6.0807E7</v>
      </c>
      <c r="H94" s="8"/>
      <c r="I94" s="9" t="str">
        <f>"－"</f>
        <v>－</v>
      </c>
      <c r="J94" s="8"/>
      <c r="K94" s="9" t="n">
        <f>37</f>
        <v>37.0</v>
      </c>
    </row>
    <row r="95">
      <c r="A95" s="6" t="s">
        <v>46</v>
      </c>
      <c r="B95" s="7" t="s">
        <v>54</v>
      </c>
      <c r="C95" s="7" t="s">
        <v>55</v>
      </c>
      <c r="D95" s="8"/>
      <c r="E95" s="9" t="n">
        <f>1</f>
        <v>1.0</v>
      </c>
      <c r="F95" s="8"/>
      <c r="G95" s="9" t="n">
        <f>15213000</f>
        <v>1.5213E7</v>
      </c>
      <c r="H95" s="8"/>
      <c r="I95" s="9" t="str">
        <f>"－"</f>
        <v>－</v>
      </c>
      <c r="J95" s="8"/>
      <c r="K95" s="9" t="n">
        <f>37</f>
        <v>37.0</v>
      </c>
    </row>
    <row r="96">
      <c r="A96" s="6" t="s">
        <v>47</v>
      </c>
      <c r="B96" s="7" t="s">
        <v>54</v>
      </c>
      <c r="C96" s="7" t="s">
        <v>55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n">
        <f>37</f>
        <v>37.0</v>
      </c>
    </row>
    <row r="97">
      <c r="A97" s="6" t="s">
        <v>48</v>
      </c>
      <c r="B97" s="7" t="s">
        <v>54</v>
      </c>
      <c r="C97" s="7" t="s">
        <v>55</v>
      </c>
      <c r="D97" s="8"/>
      <c r="E97" s="9" t="n">
        <f>15</f>
        <v>15.0</v>
      </c>
      <c r="F97" s="8"/>
      <c r="G97" s="9" t="n">
        <f>227818000</f>
        <v>2.27818E8</v>
      </c>
      <c r="H97" s="8"/>
      <c r="I97" s="9" t="str">
        <f>"－"</f>
        <v>－</v>
      </c>
      <c r="J97" s="8"/>
      <c r="K97" s="9" t="n">
        <f>33</f>
        <v>33.0</v>
      </c>
    </row>
    <row r="98">
      <c r="A98" s="6" t="s">
        <v>49</v>
      </c>
      <c r="B98" s="7" t="s">
        <v>54</v>
      </c>
      <c r="C98" s="7" t="s">
        <v>55</v>
      </c>
      <c r="D98" s="8"/>
      <c r="E98" s="9"/>
      <c r="F98" s="8"/>
      <c r="G98" s="9"/>
      <c r="H98" s="8"/>
      <c r="I98" s="9"/>
      <c r="J98" s="8"/>
      <c r="K98" s="9"/>
    </row>
    <row r="99">
      <c r="A99" s="6" t="s">
        <v>16</v>
      </c>
      <c r="B99" s="7" t="s">
        <v>56</v>
      </c>
      <c r="C99" s="7" t="s">
        <v>57</v>
      </c>
      <c r="D99" s="8" t="s">
        <v>19</v>
      </c>
      <c r="E99" s="9" t="str">
        <f>"－"</f>
        <v>－</v>
      </c>
      <c r="F99" s="8" t="s">
        <v>19</v>
      </c>
      <c r="G99" s="9" t="str">
        <f>"－"</f>
        <v>－</v>
      </c>
      <c r="H99" s="8" t="s">
        <v>19</v>
      </c>
      <c r="I99" s="9" t="str">
        <f>"－"</f>
        <v>－</v>
      </c>
      <c r="J99" s="8" t="s">
        <v>19</v>
      </c>
      <c r="K99" s="9" t="str">
        <f>"－"</f>
        <v>－</v>
      </c>
    </row>
    <row r="100">
      <c r="A100" s="6" t="s">
        <v>20</v>
      </c>
      <c r="B100" s="7" t="s">
        <v>56</v>
      </c>
      <c r="C100" s="7" t="s">
        <v>57</v>
      </c>
      <c r="D100" s="8"/>
      <c r="E100" s="9" t="str">
        <f>"－"</f>
        <v>－</v>
      </c>
      <c r="F100" s="8"/>
      <c r="G100" s="9" t="str">
        <f>"－"</f>
        <v>－</v>
      </c>
      <c r="H100" s="8"/>
      <c r="I100" s="9" t="str">
        <f>"－"</f>
        <v>－</v>
      </c>
      <c r="J100" s="8"/>
      <c r="K100" s="9" t="str">
        <f>"－"</f>
        <v>－</v>
      </c>
    </row>
    <row r="101">
      <c r="A101" s="6" t="s">
        <v>21</v>
      </c>
      <c r="B101" s="7" t="s">
        <v>56</v>
      </c>
      <c r="C101" s="7" t="s">
        <v>57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22</v>
      </c>
      <c r="B102" s="7" t="s">
        <v>56</v>
      </c>
      <c r="C102" s="7" t="s">
        <v>57</v>
      </c>
      <c r="D102" s="8"/>
      <c r="E102" s="9"/>
      <c r="F102" s="8"/>
      <c r="G102" s="9"/>
      <c r="H102" s="8"/>
      <c r="I102" s="9"/>
      <c r="J102" s="8"/>
      <c r="K102" s="9"/>
    </row>
    <row r="103">
      <c r="A103" s="6" t="s">
        <v>23</v>
      </c>
      <c r="B103" s="7" t="s">
        <v>56</v>
      </c>
      <c r="C103" s="7" t="s">
        <v>57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24</v>
      </c>
      <c r="B104" s="7" t="s">
        <v>56</v>
      </c>
      <c r="C104" s="7" t="s">
        <v>57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25</v>
      </c>
      <c r="B105" s="7" t="s">
        <v>56</v>
      </c>
      <c r="C105" s="7" t="s">
        <v>57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26</v>
      </c>
      <c r="B106" s="7" t="s">
        <v>56</v>
      </c>
      <c r="C106" s="7" t="s">
        <v>57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27</v>
      </c>
      <c r="B107" s="7" t="s">
        <v>56</v>
      </c>
      <c r="C107" s="7" t="s">
        <v>57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28</v>
      </c>
      <c r="B108" s="7" t="s">
        <v>56</v>
      </c>
      <c r="C108" s="7" t="s">
        <v>57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29</v>
      </c>
      <c r="B109" s="7" t="s">
        <v>56</v>
      </c>
      <c r="C109" s="7" t="s">
        <v>57</v>
      </c>
      <c r="D109" s="8"/>
      <c r="E109" s="9"/>
      <c r="F109" s="8"/>
      <c r="G109" s="9"/>
      <c r="H109" s="8"/>
      <c r="I109" s="9"/>
      <c r="J109" s="8"/>
      <c r="K109" s="9"/>
    </row>
    <row r="110">
      <c r="A110" s="6" t="s">
        <v>30</v>
      </c>
      <c r="B110" s="7" t="s">
        <v>56</v>
      </c>
      <c r="C110" s="7" t="s">
        <v>57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31</v>
      </c>
      <c r="B111" s="7" t="s">
        <v>56</v>
      </c>
      <c r="C111" s="7" t="s">
        <v>57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32</v>
      </c>
      <c r="B112" s="7" t="s">
        <v>56</v>
      </c>
      <c r="C112" s="7" t="s">
        <v>57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33</v>
      </c>
      <c r="B113" s="7" t="s">
        <v>56</v>
      </c>
      <c r="C113" s="7" t="s">
        <v>57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34</v>
      </c>
      <c r="B114" s="7" t="s">
        <v>56</v>
      </c>
      <c r="C114" s="7" t="s">
        <v>57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35</v>
      </c>
      <c r="B115" s="7" t="s">
        <v>56</v>
      </c>
      <c r="C115" s="7" t="s">
        <v>57</v>
      </c>
      <c r="D115" s="8"/>
      <c r="E115" s="9"/>
      <c r="F115" s="8"/>
      <c r="G115" s="9"/>
      <c r="H115" s="8"/>
      <c r="I115" s="9"/>
      <c r="J115" s="8"/>
      <c r="K115" s="9"/>
    </row>
    <row r="116">
      <c r="A116" s="6" t="s">
        <v>36</v>
      </c>
      <c r="B116" s="7" t="s">
        <v>56</v>
      </c>
      <c r="C116" s="7" t="s">
        <v>57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37</v>
      </c>
      <c r="B117" s="7" t="s">
        <v>56</v>
      </c>
      <c r="C117" s="7" t="s">
        <v>57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38</v>
      </c>
      <c r="B118" s="7" t="s">
        <v>56</v>
      </c>
      <c r="C118" s="7" t="s">
        <v>57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39</v>
      </c>
      <c r="B119" s="7" t="s">
        <v>56</v>
      </c>
      <c r="C119" s="7" t="s">
        <v>57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40</v>
      </c>
      <c r="B120" s="7" t="s">
        <v>56</v>
      </c>
      <c r="C120" s="7" t="s">
        <v>57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41</v>
      </c>
      <c r="B121" s="7" t="s">
        <v>56</v>
      </c>
      <c r="C121" s="7" t="s">
        <v>57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42</v>
      </c>
      <c r="B122" s="7" t="s">
        <v>56</v>
      </c>
      <c r="C122" s="7" t="s">
        <v>57</v>
      </c>
      <c r="D122" s="8"/>
      <c r="E122" s="9"/>
      <c r="F122" s="8"/>
      <c r="G122" s="9"/>
      <c r="H122" s="8"/>
      <c r="I122" s="9"/>
      <c r="J122" s="8"/>
      <c r="K122" s="9"/>
    </row>
    <row r="123">
      <c r="A123" s="6" t="s">
        <v>43</v>
      </c>
      <c r="B123" s="7" t="s">
        <v>56</v>
      </c>
      <c r="C123" s="7" t="s">
        <v>57</v>
      </c>
      <c r="D123" s="8"/>
      <c r="E123" s="9"/>
      <c r="F123" s="8"/>
      <c r="G123" s="9"/>
      <c r="H123" s="8"/>
      <c r="I123" s="9"/>
      <c r="J123" s="8"/>
      <c r="K123" s="9"/>
    </row>
    <row r="124">
      <c r="A124" s="6" t="s">
        <v>44</v>
      </c>
      <c r="B124" s="7" t="s">
        <v>56</v>
      </c>
      <c r="C124" s="7" t="s">
        <v>57</v>
      </c>
      <c r="D124" s="8"/>
      <c r="E124" s="9" t="str">
        <f>"－"</f>
        <v>－</v>
      </c>
      <c r="F124" s="8"/>
      <c r="G124" s="9" t="str">
        <f>"－"</f>
        <v>－</v>
      </c>
      <c r="H124" s="8"/>
      <c r="I124" s="9" t="str">
        <f>"－"</f>
        <v>－</v>
      </c>
      <c r="J124" s="8"/>
      <c r="K124" s="9" t="str">
        <f>"－"</f>
        <v>－</v>
      </c>
    </row>
    <row r="125">
      <c r="A125" s="6" t="s">
        <v>45</v>
      </c>
      <c r="B125" s="7" t="s">
        <v>56</v>
      </c>
      <c r="C125" s="7" t="s">
        <v>57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  <row r="126">
      <c r="A126" s="6" t="s">
        <v>46</v>
      </c>
      <c r="B126" s="7" t="s">
        <v>56</v>
      </c>
      <c r="C126" s="7" t="s">
        <v>57</v>
      </c>
      <c r="D126" s="8"/>
      <c r="E126" s="9" t="str">
        <f>"－"</f>
        <v>－</v>
      </c>
      <c r="F126" s="8"/>
      <c r="G126" s="9" t="str">
        <f>"－"</f>
        <v>－</v>
      </c>
      <c r="H126" s="8"/>
      <c r="I126" s="9" t="str">
        <f>"－"</f>
        <v>－</v>
      </c>
      <c r="J126" s="8"/>
      <c r="K126" s="9" t="str">
        <f>"－"</f>
        <v>－</v>
      </c>
    </row>
    <row r="127">
      <c r="A127" s="6" t="s">
        <v>47</v>
      </c>
      <c r="B127" s="7" t="s">
        <v>56</v>
      </c>
      <c r="C127" s="7" t="s">
        <v>57</v>
      </c>
      <c r="D127" s="8"/>
      <c r="E127" s="9" t="str">
        <f>"－"</f>
        <v>－</v>
      </c>
      <c r="F127" s="8"/>
      <c r="G127" s="9" t="str">
        <f>"－"</f>
        <v>－</v>
      </c>
      <c r="H127" s="8"/>
      <c r="I127" s="9" t="str">
        <f>"－"</f>
        <v>－</v>
      </c>
      <c r="J127" s="8"/>
      <c r="K127" s="9" t="str">
        <f>"－"</f>
        <v>－</v>
      </c>
    </row>
    <row r="128">
      <c r="A128" s="6" t="s">
        <v>48</v>
      </c>
      <c r="B128" s="7" t="s">
        <v>56</v>
      </c>
      <c r="C128" s="7" t="s">
        <v>57</v>
      </c>
      <c r="D128" s="8"/>
      <c r="E128" s="9" t="str">
        <f>"－"</f>
        <v>－</v>
      </c>
      <c r="F128" s="8"/>
      <c r="G128" s="9" t="str">
        <f>"－"</f>
        <v>－</v>
      </c>
      <c r="H128" s="8"/>
      <c r="I128" s="9" t="str">
        <f>"－"</f>
        <v>－</v>
      </c>
      <c r="J128" s="8"/>
      <c r="K128" s="9" t="str">
        <f>"－"</f>
        <v>－</v>
      </c>
    </row>
    <row r="129">
      <c r="A129" s="6" t="s">
        <v>49</v>
      </c>
      <c r="B129" s="7" t="s">
        <v>56</v>
      </c>
      <c r="C129" s="7" t="s">
        <v>57</v>
      </c>
      <c r="D129" s="8"/>
      <c r="E129" s="9"/>
      <c r="F129" s="8"/>
      <c r="G129" s="9"/>
      <c r="H129" s="8"/>
      <c r="I129" s="9"/>
      <c r="J129" s="8"/>
      <c r="K129" s="9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2020-09-02T23:57:57Z</dcterms:modified>
</cp:coreProperties>
</file>