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<sst xmlns="http://schemas.openxmlformats.org/spreadsheetml/2006/main" count="399" uniqueCount="57">
  <si>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</si>
  <si>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</si>
  <si>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</si>
  <si>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</si>
  <si>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</si>
  <si>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</si>
  <si>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</si>
  <si>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</si>
  <si>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</si>
  <si>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</si>
  <si>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</si>
  <si>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</si>
  <si>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</si>
  <si>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</si>
  <si>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</si>
  <si>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</si>
  <si>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11.1</t>
  </si>
  <si>
    <t>中期国債先物</t>
  </si>
  <si>
    <t>5-year JGB Futures</t>
  </si>
  <si>
    <t>2</t>
  </si>
  <si>
    <t>◎●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</si>
  <si>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</si>
  <si>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</si>
  <si>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</si>
  <si>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</si>
  <si>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</si>
  <si>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</si>
  <si>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</si>
  <si>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</si>
  <si>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</si>
  <si>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</si>
  <si>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</si>
  <si>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</si>
  <si>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</si>
  <si>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</si>
  <si>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</si>
  <si>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</si>
  <si>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</si>
  <si>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</si>
  <si>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</si>
  <si>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</si>
  <si>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</si>
  <si>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</si>
  <si>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</si>
  <si>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</si>
  <si>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</si>
  <si>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</si>
  <si>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</si>
  <si>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</si>
  <si>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長期国債先物</t>
  </si>
  <si>
    <t>10-year JGB Futures</t>
  </si>
  <si>
    <t>●</t>
  </si>
  <si>
    <t>◎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</si>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</sst>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5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/>
      <c r="E6" s="9"/>
      <c r="F6" s="8"/>
      <c r="G6" s="9"/>
      <c r="H6" s="8"/>
      <c r="I6" s="9"/>
      <c r="J6" s="8"/>
      <c r="K6" s="9"/>
    </row>
    <row r="7">
      <c r="A7" s="6" t="s">
        <v>19</v>
      </c>
      <c r="B7" s="7" t="s">
        <v>17</v>
      </c>
      <c r="C7" s="7" t="s">
        <v>18</v>
      </c>
      <c r="D7" s="8" t="s">
        <v>20</v>
      </c>
      <c r="E7" s="9" t="str">
        <f>"－"</f>
        <v>－</v>
      </c>
      <c r="F7" s="8" t="s">
        <v>20</v>
      </c>
      <c r="G7" s="9" t="str">
        <f>"－"</f>
        <v>－</v>
      </c>
      <c r="H7" s="8" t="s">
        <v>20</v>
      </c>
      <c r="I7" s="9" t="str">
        <f>"－"</f>
        <v>－</v>
      </c>
      <c r="J7" s="8" t="s">
        <v>20</v>
      </c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/>
      <c r="F8" s="8"/>
      <c r="G8" s="9"/>
      <c r="H8" s="8"/>
      <c r="I8" s="9"/>
      <c r="J8" s="8"/>
      <c r="K8" s="9"/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 t="str">
        <f>"－"</f>
        <v>－</v>
      </c>
      <c r="F10" s="8"/>
      <c r="G10" s="9" t="str">
        <f>"－"</f>
        <v>－</v>
      </c>
      <c r="H10" s="8"/>
      <c r="I10" s="9" t="str">
        <f>"－"</f>
        <v>－</v>
      </c>
      <c r="J10" s="8"/>
      <c r="K10" s="9" t="str">
        <f>"－"</f>
        <v>－</v>
      </c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/>
      <c r="F12" s="8"/>
      <c r="G12" s="9"/>
      <c r="H12" s="8"/>
      <c r="I12" s="9"/>
      <c r="J12" s="8"/>
      <c r="K12" s="9"/>
    </row>
    <row r="13">
      <c r="A13" s="6" t="s">
        <v>26</v>
      </c>
      <c r="B13" s="7" t="s">
        <v>17</v>
      </c>
      <c r="C13" s="7" t="s">
        <v>18</v>
      </c>
      <c r="D13" s="8"/>
      <c r="E13" s="9"/>
      <c r="F13" s="8"/>
      <c r="G13" s="9"/>
      <c r="H13" s="8"/>
      <c r="I13" s="9"/>
      <c r="J13" s="8"/>
      <c r="K13" s="9"/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/>
      <c r="F19" s="8"/>
      <c r="G19" s="9"/>
      <c r="H19" s="8"/>
      <c r="I19" s="9"/>
      <c r="J19" s="8"/>
      <c r="K19" s="9"/>
    </row>
    <row r="20">
      <c r="A20" s="6" t="s">
        <v>33</v>
      </c>
      <c r="B20" s="7" t="s">
        <v>17</v>
      </c>
      <c r="C20" s="7" t="s">
        <v>18</v>
      </c>
      <c r="D20" s="8"/>
      <c r="E20" s="9"/>
      <c r="F20" s="8"/>
      <c r="G20" s="9"/>
      <c r="H20" s="8"/>
      <c r="I20" s="9"/>
      <c r="J20" s="8"/>
      <c r="K20" s="9"/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/>
      <c r="F26" s="8"/>
      <c r="G26" s="9"/>
      <c r="H26" s="8"/>
      <c r="I26" s="9"/>
      <c r="J26" s="8"/>
      <c r="K26" s="9"/>
    </row>
    <row r="27">
      <c r="A27" s="6" t="s">
        <v>40</v>
      </c>
      <c r="B27" s="7" t="s">
        <v>17</v>
      </c>
      <c r="C27" s="7" t="s">
        <v>18</v>
      </c>
      <c r="D27" s="8"/>
      <c r="E27" s="9"/>
      <c r="F27" s="8"/>
      <c r="G27" s="9"/>
      <c r="H27" s="8"/>
      <c r="I27" s="9"/>
      <c r="J27" s="8"/>
      <c r="K27" s="9"/>
    </row>
    <row r="28">
      <c r="A28" s="6" t="s">
        <v>41</v>
      </c>
      <c r="B28" s="7" t="s">
        <v>17</v>
      </c>
      <c r="C28" s="7" t="s">
        <v>18</v>
      </c>
      <c r="D28" s="8"/>
      <c r="E28" s="9"/>
      <c r="F28" s="8"/>
      <c r="G28" s="9"/>
      <c r="H28" s="8"/>
      <c r="I28" s="9"/>
      <c r="J28" s="8"/>
      <c r="K28" s="9"/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/>
      <c r="F33" s="8"/>
      <c r="G33" s="9"/>
      <c r="H33" s="8"/>
      <c r="I33" s="9"/>
      <c r="J33" s="8"/>
      <c r="K33" s="9"/>
    </row>
    <row r="34">
      <c r="A34" s="6" t="s">
        <v>47</v>
      </c>
      <c r="B34" s="7" t="s">
        <v>17</v>
      </c>
      <c r="C34" s="7" t="s">
        <v>18</v>
      </c>
      <c r="D34" s="8"/>
      <c r="E34" s="9"/>
      <c r="F34" s="8"/>
      <c r="G34" s="9"/>
      <c r="H34" s="8"/>
      <c r="I34" s="9"/>
      <c r="J34" s="8"/>
      <c r="K34" s="9"/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16</v>
      </c>
      <c r="B36" s="7" t="s">
        <v>49</v>
      </c>
      <c r="C36" s="7" t="s">
        <v>50</v>
      </c>
      <c r="D36" s="8"/>
      <c r="E36" s="9"/>
      <c r="F36" s="8"/>
      <c r="G36" s="9"/>
      <c r="H36" s="8"/>
      <c r="I36" s="9"/>
      <c r="J36" s="8"/>
      <c r="K36" s="9"/>
    </row>
    <row r="37">
      <c r="A37" s="6" t="s">
        <v>19</v>
      </c>
      <c r="B37" s="7" t="s">
        <v>49</v>
      </c>
      <c r="C37" s="7" t="s">
        <v>50</v>
      </c>
      <c r="D37" s="8"/>
      <c r="E37" s="9" t="n">
        <f>23322</f>
        <v>23322.0</v>
      </c>
      <c r="F37" s="8"/>
      <c r="G37" s="9" t="n">
        <f>3541248710000</f>
        <v>3.54124871E12</v>
      </c>
      <c r="H37" s="8"/>
      <c r="I37" s="9" t="n">
        <f>4427</f>
        <v>4427.0</v>
      </c>
      <c r="J37" s="8" t="s">
        <v>51</v>
      </c>
      <c r="K37" s="9" t="n">
        <f>71899</f>
        <v>71899.0</v>
      </c>
    </row>
    <row r="38">
      <c r="A38" s="6" t="s">
        <v>21</v>
      </c>
      <c r="B38" s="7" t="s">
        <v>49</v>
      </c>
      <c r="C38" s="7" t="s">
        <v>50</v>
      </c>
      <c r="D38" s="8"/>
      <c r="E38" s="9"/>
      <c r="F38" s="8"/>
      <c r="G38" s="9"/>
      <c r="H38" s="8"/>
      <c r="I38" s="9"/>
      <c r="J38" s="8"/>
      <c r="K38" s="9"/>
    </row>
    <row r="39">
      <c r="A39" s="6" t="s">
        <v>22</v>
      </c>
      <c r="B39" s="7" t="s">
        <v>49</v>
      </c>
      <c r="C39" s="7" t="s">
        <v>50</v>
      </c>
      <c r="D39" s="8"/>
      <c r="E39" s="9" t="n">
        <f>43632</f>
        <v>43632.0</v>
      </c>
      <c r="F39" s="8"/>
      <c r="G39" s="9" t="n">
        <f>6623298960000</f>
        <v>6.62329896E12</v>
      </c>
      <c r="H39" s="8" t="s">
        <v>52</v>
      </c>
      <c r="I39" s="9" t="n">
        <f>6306</f>
        <v>6306.0</v>
      </c>
      <c r="J39" s="8"/>
      <c r="K39" s="9" t="n">
        <f>72686</f>
        <v>72686.0</v>
      </c>
    </row>
    <row r="40">
      <c r="A40" s="6" t="s">
        <v>23</v>
      </c>
      <c r="B40" s="7" t="s">
        <v>49</v>
      </c>
      <c r="C40" s="7" t="s">
        <v>50</v>
      </c>
      <c r="D40" s="8"/>
      <c r="E40" s="9" t="n">
        <f>34706</f>
        <v>34706.0</v>
      </c>
      <c r="F40" s="8"/>
      <c r="G40" s="9" t="n">
        <f>5278313340000</f>
        <v>5.27831334E12</v>
      </c>
      <c r="H40" s="8"/>
      <c r="I40" s="9" t="n">
        <f>5189</f>
        <v>5189.0</v>
      </c>
      <c r="J40" s="8"/>
      <c r="K40" s="9" t="n">
        <f>72958</f>
        <v>72958.0</v>
      </c>
    </row>
    <row r="41">
      <c r="A41" s="6" t="s">
        <v>24</v>
      </c>
      <c r="B41" s="7" t="s">
        <v>49</v>
      </c>
      <c r="C41" s="7" t="s">
        <v>50</v>
      </c>
      <c r="D41" s="8"/>
      <c r="E41" s="9" t="n">
        <f>27273</f>
        <v>27273.0</v>
      </c>
      <c r="F41" s="8"/>
      <c r="G41" s="9" t="n">
        <f>4149346000000</f>
        <v>4.149346E12</v>
      </c>
      <c r="H41" s="8"/>
      <c r="I41" s="9" t="n">
        <f>3645</f>
        <v>3645.0</v>
      </c>
      <c r="J41" s="8"/>
      <c r="K41" s="9" t="n">
        <f>72571</f>
        <v>72571.0</v>
      </c>
    </row>
    <row r="42">
      <c r="A42" s="6" t="s">
        <v>25</v>
      </c>
      <c r="B42" s="7" t="s">
        <v>49</v>
      </c>
      <c r="C42" s="7" t="s">
        <v>50</v>
      </c>
      <c r="D42" s="8"/>
      <c r="E42" s="9"/>
      <c r="F42" s="8"/>
      <c r="G42" s="9"/>
      <c r="H42" s="8"/>
      <c r="I42" s="9"/>
      <c r="J42" s="8"/>
      <c r="K42" s="9"/>
    </row>
    <row r="43">
      <c r="A43" s="6" t="s">
        <v>26</v>
      </c>
      <c r="B43" s="7" t="s">
        <v>49</v>
      </c>
      <c r="C43" s="7" t="s">
        <v>50</v>
      </c>
      <c r="D43" s="8"/>
      <c r="E43" s="9"/>
      <c r="F43" s="8"/>
      <c r="G43" s="9"/>
      <c r="H43" s="8"/>
      <c r="I43" s="9"/>
      <c r="J43" s="8"/>
      <c r="K43" s="9"/>
    </row>
    <row r="44">
      <c r="A44" s="6" t="s">
        <v>27</v>
      </c>
      <c r="B44" s="7" t="s">
        <v>49</v>
      </c>
      <c r="C44" s="7" t="s">
        <v>50</v>
      </c>
      <c r="D44" s="8"/>
      <c r="E44" s="9" t="n">
        <f>28544</f>
        <v>28544.0</v>
      </c>
      <c r="F44" s="8"/>
      <c r="G44" s="9" t="n">
        <f>4341734870000</f>
        <v>4.34173487E12</v>
      </c>
      <c r="H44" s="8"/>
      <c r="I44" s="9" t="n">
        <f>3856</f>
        <v>3856.0</v>
      </c>
      <c r="J44" s="8"/>
      <c r="K44" s="9" t="n">
        <f>73804</f>
        <v>73804.0</v>
      </c>
    </row>
    <row r="45">
      <c r="A45" s="6" t="s">
        <v>28</v>
      </c>
      <c r="B45" s="7" t="s">
        <v>49</v>
      </c>
      <c r="C45" s="7" t="s">
        <v>50</v>
      </c>
      <c r="D45" s="8" t="s">
        <v>52</v>
      </c>
      <c r="E45" s="9" t="n">
        <f>46863</f>
        <v>46863.0</v>
      </c>
      <c r="F45" s="8" t="s">
        <v>52</v>
      </c>
      <c r="G45" s="9" t="n">
        <f>7120127140000</f>
        <v>7.12012714E12</v>
      </c>
      <c r="H45" s="8"/>
      <c r="I45" s="9" t="n">
        <f>5670</f>
        <v>5670.0</v>
      </c>
      <c r="J45" s="8"/>
      <c r="K45" s="9" t="n">
        <f>72178</f>
        <v>72178.0</v>
      </c>
    </row>
    <row r="46">
      <c r="A46" s="6" t="s">
        <v>29</v>
      </c>
      <c r="B46" s="7" t="s">
        <v>49</v>
      </c>
      <c r="C46" s="7" t="s">
        <v>50</v>
      </c>
      <c r="D46" s="8"/>
      <c r="E46" s="9" t="n">
        <f>33329</f>
        <v>33329.0</v>
      </c>
      <c r="F46" s="8"/>
      <c r="G46" s="9" t="n">
        <f>5060638940000</f>
        <v>5.06063894E12</v>
      </c>
      <c r="H46" s="8"/>
      <c r="I46" s="9" t="n">
        <f>4097</f>
        <v>4097.0</v>
      </c>
      <c r="J46" s="8"/>
      <c r="K46" s="9" t="n">
        <f>73339</f>
        <v>73339.0</v>
      </c>
    </row>
    <row r="47">
      <c r="A47" s="6" t="s">
        <v>30</v>
      </c>
      <c r="B47" s="7" t="s">
        <v>49</v>
      </c>
      <c r="C47" s="7" t="s">
        <v>50</v>
      </c>
      <c r="D47" s="8"/>
      <c r="E47" s="9" t="n">
        <f>28190</f>
        <v>28190.0</v>
      </c>
      <c r="F47" s="8"/>
      <c r="G47" s="9" t="n">
        <f>4283333180000</f>
        <v>4.28333318E12</v>
      </c>
      <c r="H47" s="8"/>
      <c r="I47" s="9" t="n">
        <f>3040</f>
        <v>3040.0</v>
      </c>
      <c r="J47" s="8"/>
      <c r="K47" s="9" t="n">
        <f>74399</f>
        <v>74399.0</v>
      </c>
    </row>
    <row r="48">
      <c r="A48" s="6" t="s">
        <v>31</v>
      </c>
      <c r="B48" s="7" t="s">
        <v>49</v>
      </c>
      <c r="C48" s="7" t="s">
        <v>50</v>
      </c>
      <c r="D48" s="8"/>
      <c r="E48" s="9" t="n">
        <f>26108</f>
        <v>26108.0</v>
      </c>
      <c r="F48" s="8"/>
      <c r="G48" s="9" t="n">
        <f>3970941860000</f>
        <v>3.97094186E12</v>
      </c>
      <c r="H48" s="8"/>
      <c r="I48" s="9" t="n">
        <f>3957</f>
        <v>3957.0</v>
      </c>
      <c r="J48" s="8"/>
      <c r="K48" s="9" t="n">
        <f>74258</f>
        <v>74258.0</v>
      </c>
    </row>
    <row r="49">
      <c r="A49" s="6" t="s">
        <v>32</v>
      </c>
      <c r="B49" s="7" t="s">
        <v>49</v>
      </c>
      <c r="C49" s="7" t="s">
        <v>50</v>
      </c>
      <c r="D49" s="8"/>
      <c r="E49" s="9"/>
      <c r="F49" s="8"/>
      <c r="G49" s="9"/>
      <c r="H49" s="8"/>
      <c r="I49" s="9"/>
      <c r="J49" s="8"/>
      <c r="K49" s="9"/>
    </row>
    <row r="50">
      <c r="A50" s="6" t="s">
        <v>33</v>
      </c>
      <c r="B50" s="7" t="s">
        <v>49</v>
      </c>
      <c r="C50" s="7" t="s">
        <v>50</v>
      </c>
      <c r="D50" s="8"/>
      <c r="E50" s="9"/>
      <c r="F50" s="8"/>
      <c r="G50" s="9"/>
      <c r="H50" s="8"/>
      <c r="I50" s="9"/>
      <c r="J50" s="8"/>
      <c r="K50" s="9"/>
    </row>
    <row r="51">
      <c r="A51" s="6" t="s">
        <v>34</v>
      </c>
      <c r="B51" s="7" t="s">
        <v>49</v>
      </c>
      <c r="C51" s="7" t="s">
        <v>50</v>
      </c>
      <c r="D51" s="8"/>
      <c r="E51" s="9" t="n">
        <f>18566</f>
        <v>18566.0</v>
      </c>
      <c r="F51" s="8"/>
      <c r="G51" s="9" t="n">
        <f>2823768960000</f>
        <v>2.82376896E12</v>
      </c>
      <c r="H51" s="8"/>
      <c r="I51" s="9" t="n">
        <f>2701</f>
        <v>2701.0</v>
      </c>
      <c r="J51" s="8"/>
      <c r="K51" s="9" t="n">
        <f>75132</f>
        <v>75132.0</v>
      </c>
    </row>
    <row r="52">
      <c r="A52" s="6" t="s">
        <v>35</v>
      </c>
      <c r="B52" s="7" t="s">
        <v>49</v>
      </c>
      <c r="C52" s="7" t="s">
        <v>50</v>
      </c>
      <c r="D52" s="8"/>
      <c r="E52" s="9" t="n">
        <f>18873</f>
        <v>18873.0</v>
      </c>
      <c r="F52" s="8"/>
      <c r="G52" s="9" t="n">
        <f>2870174290000</f>
        <v>2.87017429E12</v>
      </c>
      <c r="H52" s="8"/>
      <c r="I52" s="9" t="n">
        <f>2761</f>
        <v>2761.0</v>
      </c>
      <c r="J52" s="8"/>
      <c r="K52" s="9" t="n">
        <f>75975</f>
        <v>75975.0</v>
      </c>
    </row>
    <row r="53">
      <c r="A53" s="6" t="s">
        <v>36</v>
      </c>
      <c r="B53" s="7" t="s">
        <v>49</v>
      </c>
      <c r="C53" s="7" t="s">
        <v>50</v>
      </c>
      <c r="D53" s="8"/>
      <c r="E53" s="9" t="n">
        <f>23679</f>
        <v>23679.0</v>
      </c>
      <c r="F53" s="8"/>
      <c r="G53" s="9" t="n">
        <f>3602679080000</f>
        <v>3.60267908E12</v>
      </c>
      <c r="H53" s="8"/>
      <c r="I53" s="9" t="n">
        <f>3291</f>
        <v>3291.0</v>
      </c>
      <c r="J53" s="8" t="s">
        <v>52</v>
      </c>
      <c r="K53" s="9" t="n">
        <f>77164</f>
        <v>77164.0</v>
      </c>
    </row>
    <row r="54">
      <c r="A54" s="6" t="s">
        <v>37</v>
      </c>
      <c r="B54" s="7" t="s">
        <v>49</v>
      </c>
      <c r="C54" s="7" t="s">
        <v>50</v>
      </c>
      <c r="D54" s="8" t="s">
        <v>51</v>
      </c>
      <c r="E54" s="9" t="n">
        <f>16843</f>
        <v>16843.0</v>
      </c>
      <c r="F54" s="8" t="s">
        <v>51</v>
      </c>
      <c r="G54" s="9" t="n">
        <f>2562871330000</f>
        <v>2.56287133E12</v>
      </c>
      <c r="H54" s="8"/>
      <c r="I54" s="9" t="n">
        <f>3245</f>
        <v>3245.0</v>
      </c>
      <c r="J54" s="8"/>
      <c r="K54" s="9" t="n">
        <f>76437</f>
        <v>76437.0</v>
      </c>
    </row>
    <row r="55">
      <c r="A55" s="6" t="s">
        <v>38</v>
      </c>
      <c r="B55" s="7" t="s">
        <v>49</v>
      </c>
      <c r="C55" s="7" t="s">
        <v>50</v>
      </c>
      <c r="D55" s="8"/>
      <c r="E55" s="9" t="n">
        <f>23365</f>
        <v>23365.0</v>
      </c>
      <c r="F55" s="8"/>
      <c r="G55" s="9" t="n">
        <f>3556781020000</f>
        <v>3.55678102E12</v>
      </c>
      <c r="H55" s="8"/>
      <c r="I55" s="9" t="n">
        <f>1831</f>
        <v>1831.0</v>
      </c>
      <c r="J55" s="8"/>
      <c r="K55" s="9" t="n">
        <f>77115</f>
        <v>77115.0</v>
      </c>
    </row>
    <row r="56">
      <c r="A56" s="6" t="s">
        <v>39</v>
      </c>
      <c r="B56" s="7" t="s">
        <v>49</v>
      </c>
      <c r="C56" s="7" t="s">
        <v>50</v>
      </c>
      <c r="D56" s="8"/>
      <c r="E56" s="9"/>
      <c r="F56" s="8"/>
      <c r="G56" s="9"/>
      <c r="H56" s="8"/>
      <c r="I56" s="9"/>
      <c r="J56" s="8"/>
      <c r="K56" s="9"/>
    </row>
    <row r="57">
      <c r="A57" s="6" t="s">
        <v>40</v>
      </c>
      <c r="B57" s="7" t="s">
        <v>49</v>
      </c>
      <c r="C57" s="7" t="s">
        <v>50</v>
      </c>
      <c r="D57" s="8"/>
      <c r="E57" s="9"/>
      <c r="F57" s="8"/>
      <c r="G57" s="9"/>
      <c r="H57" s="8"/>
      <c r="I57" s="9"/>
      <c r="J57" s="8"/>
      <c r="K57" s="9"/>
    </row>
    <row r="58">
      <c r="A58" s="6" t="s">
        <v>41</v>
      </c>
      <c r="B58" s="7" t="s">
        <v>49</v>
      </c>
      <c r="C58" s="7" t="s">
        <v>50</v>
      </c>
      <c r="D58" s="8"/>
      <c r="E58" s="9"/>
      <c r="F58" s="8"/>
      <c r="G58" s="9"/>
      <c r="H58" s="8"/>
      <c r="I58" s="9"/>
      <c r="J58" s="8"/>
      <c r="K58" s="9"/>
    </row>
    <row r="59">
      <c r="A59" s="6" t="s">
        <v>42</v>
      </c>
      <c r="B59" s="7" t="s">
        <v>49</v>
      </c>
      <c r="C59" s="7" t="s">
        <v>50</v>
      </c>
      <c r="D59" s="8"/>
      <c r="E59" s="9" t="n">
        <f>24539</f>
        <v>24539.0</v>
      </c>
      <c r="F59" s="8"/>
      <c r="G59" s="9" t="n">
        <f>3733297980000</f>
        <v>3.73329798E12</v>
      </c>
      <c r="H59" s="8"/>
      <c r="I59" s="9" t="n">
        <f>4131</f>
        <v>4131.0</v>
      </c>
      <c r="J59" s="8"/>
      <c r="K59" s="9" t="n">
        <f>74494</f>
        <v>74494.0</v>
      </c>
    </row>
    <row r="60">
      <c r="A60" s="6" t="s">
        <v>43</v>
      </c>
      <c r="B60" s="7" t="s">
        <v>49</v>
      </c>
      <c r="C60" s="7" t="s">
        <v>50</v>
      </c>
      <c r="D60" s="8"/>
      <c r="E60" s="9" t="n">
        <f>23859</f>
        <v>23859.0</v>
      </c>
      <c r="F60" s="8"/>
      <c r="G60" s="9" t="n">
        <f>3629114060000</f>
        <v>3.62911406E12</v>
      </c>
      <c r="H60" s="8"/>
      <c r="I60" s="9" t="n">
        <f>3595</f>
        <v>3595.0</v>
      </c>
      <c r="J60" s="8"/>
      <c r="K60" s="9" t="n">
        <f>75550</f>
        <v>75550.0</v>
      </c>
    </row>
    <row r="61">
      <c r="A61" s="6" t="s">
        <v>44</v>
      </c>
      <c r="B61" s="7" t="s">
        <v>49</v>
      </c>
      <c r="C61" s="7" t="s">
        <v>50</v>
      </c>
      <c r="D61" s="8"/>
      <c r="E61" s="9" t="n">
        <f>20105</f>
        <v>20105.0</v>
      </c>
      <c r="F61" s="8"/>
      <c r="G61" s="9" t="n">
        <f>3058609330000</f>
        <v>3.05860933E12</v>
      </c>
      <c r="H61" s="8" t="s">
        <v>51</v>
      </c>
      <c r="I61" s="9" t="n">
        <f>1298</f>
        <v>1298.0</v>
      </c>
      <c r="J61" s="8"/>
      <c r="K61" s="9" t="n">
        <f>76039</f>
        <v>76039.0</v>
      </c>
    </row>
    <row r="62">
      <c r="A62" s="6" t="s">
        <v>45</v>
      </c>
      <c r="B62" s="7" t="s">
        <v>49</v>
      </c>
      <c r="C62" s="7" t="s">
        <v>50</v>
      </c>
      <c r="D62" s="8"/>
      <c r="E62" s="9" t="n">
        <f>24253</f>
        <v>24253.0</v>
      </c>
      <c r="F62" s="8"/>
      <c r="G62" s="9" t="n">
        <f>3688874910000</f>
        <v>3.68887491E12</v>
      </c>
      <c r="H62" s="8"/>
      <c r="I62" s="9" t="n">
        <f>2972</f>
        <v>2972.0</v>
      </c>
      <c r="J62" s="8"/>
      <c r="K62" s="9" t="n">
        <f>77152</f>
        <v>77152.0</v>
      </c>
    </row>
    <row r="63">
      <c r="A63" s="6" t="s">
        <v>46</v>
      </c>
      <c r="B63" s="7" t="s">
        <v>49</v>
      </c>
      <c r="C63" s="7" t="s">
        <v>50</v>
      </c>
      <c r="D63" s="8"/>
      <c r="E63" s="9"/>
      <c r="F63" s="8"/>
      <c r="G63" s="9"/>
      <c r="H63" s="8"/>
      <c r="I63" s="9"/>
      <c r="J63" s="8"/>
      <c r="K63" s="9"/>
    </row>
    <row r="64">
      <c r="A64" s="6" t="s">
        <v>47</v>
      </c>
      <c r="B64" s="7" t="s">
        <v>49</v>
      </c>
      <c r="C64" s="7" t="s">
        <v>50</v>
      </c>
      <c r="D64" s="8"/>
      <c r="E64" s="9"/>
      <c r="F64" s="8"/>
      <c r="G64" s="9"/>
      <c r="H64" s="8"/>
      <c r="I64" s="9"/>
      <c r="J64" s="8"/>
      <c r="K64" s="9"/>
    </row>
    <row r="65">
      <c r="A65" s="6" t="s">
        <v>48</v>
      </c>
      <c r="B65" s="7" t="s">
        <v>49</v>
      </c>
      <c r="C65" s="7" t="s">
        <v>50</v>
      </c>
      <c r="D65" s="8"/>
      <c r="E65" s="9" t="n">
        <f>22358</f>
        <v>22358.0</v>
      </c>
      <c r="F65" s="8"/>
      <c r="G65" s="9" t="n">
        <f>3399071660000</f>
        <v>3.39907166E12</v>
      </c>
      <c r="H65" s="8"/>
      <c r="I65" s="9" t="n">
        <f>3784</f>
        <v>3784.0</v>
      </c>
      <c r="J65" s="8"/>
      <c r="K65" s="9" t="n">
        <f>77163</f>
        <v>77163.0</v>
      </c>
    </row>
    <row r="66">
      <c r="A66" s="6" t="s">
        <v>16</v>
      </c>
      <c r="B66" s="7" t="s">
        <v>53</v>
      </c>
      <c r="C66" s="7" t="s">
        <v>54</v>
      </c>
      <c r="D66" s="8"/>
      <c r="E66" s="9"/>
      <c r="F66" s="8"/>
      <c r="G66" s="9"/>
      <c r="H66" s="8"/>
      <c r="I66" s="9"/>
      <c r="J66" s="8"/>
      <c r="K66" s="9"/>
    </row>
    <row r="67">
      <c r="A67" s="6" t="s">
        <v>19</v>
      </c>
      <c r="B67" s="7" t="s">
        <v>53</v>
      </c>
      <c r="C67" s="7" t="s">
        <v>54</v>
      </c>
      <c r="D67" s="8" t="s">
        <v>51</v>
      </c>
      <c r="E67" s="9" t="str">
        <f>"－"</f>
        <v>－</v>
      </c>
      <c r="F67" s="8" t="s">
        <v>51</v>
      </c>
      <c r="G67" s="9" t="str">
        <f>"－"</f>
        <v>－</v>
      </c>
      <c r="H67" s="8" t="s">
        <v>20</v>
      </c>
      <c r="I67" s="9" t="str">
        <f>"－"</f>
        <v>－</v>
      </c>
      <c r="J67" s="8"/>
      <c r="K67" s="9" t="n">
        <f>33</f>
        <v>33.0</v>
      </c>
    </row>
    <row r="68">
      <c r="A68" s="6" t="s">
        <v>21</v>
      </c>
      <c r="B68" s="7" t="s">
        <v>53</v>
      </c>
      <c r="C68" s="7" t="s">
        <v>54</v>
      </c>
      <c r="D68" s="8"/>
      <c r="E68" s="9"/>
      <c r="F68" s="8"/>
      <c r="G68" s="9"/>
      <c r="H68" s="8"/>
      <c r="I68" s="9"/>
      <c r="J68" s="8"/>
      <c r="K68" s="9"/>
    </row>
    <row r="69">
      <c r="A69" s="6" t="s">
        <v>22</v>
      </c>
      <c r="B69" s="7" t="s">
        <v>53</v>
      </c>
      <c r="C69" s="7" t="s">
        <v>54</v>
      </c>
      <c r="D69" s="8"/>
      <c r="E69" s="9" t="n">
        <f>2</f>
        <v>2.0</v>
      </c>
      <c r="F69" s="8"/>
      <c r="G69" s="9" t="n">
        <f>30342000</f>
        <v>3.0342E7</v>
      </c>
      <c r="H69" s="8"/>
      <c r="I69" s="9" t="str">
        <f>"－"</f>
        <v>－</v>
      </c>
      <c r="J69" s="8"/>
      <c r="K69" s="9" t="n">
        <f>32</f>
        <v>32.0</v>
      </c>
    </row>
    <row r="70">
      <c r="A70" s="6" t="s">
        <v>23</v>
      </c>
      <c r="B70" s="7" t="s">
        <v>53</v>
      </c>
      <c r="C70" s="7" t="s">
        <v>54</v>
      </c>
      <c r="D70" s="8"/>
      <c r="E70" s="9" t="n">
        <f>2</f>
        <v>2.0</v>
      </c>
      <c r="F70" s="8"/>
      <c r="G70" s="9" t="n">
        <f>30418500</f>
        <v>3.04185E7</v>
      </c>
      <c r="H70" s="8"/>
      <c r="I70" s="9" t="str">
        <f>"－"</f>
        <v>－</v>
      </c>
      <c r="J70" s="8"/>
      <c r="K70" s="9" t="n">
        <f>33</f>
        <v>33.0</v>
      </c>
    </row>
    <row r="71">
      <c r="A71" s="6" t="s">
        <v>24</v>
      </c>
      <c r="B71" s="7" t="s">
        <v>53</v>
      </c>
      <c r="C71" s="7" t="s">
        <v>54</v>
      </c>
      <c r="D71" s="8"/>
      <c r="E71" s="9" t="n">
        <f>2</f>
        <v>2.0</v>
      </c>
      <c r="F71" s="8"/>
      <c r="G71" s="9" t="n">
        <f>30434500</f>
        <v>3.04345E7</v>
      </c>
      <c r="H71" s="8"/>
      <c r="I71" s="9" t="str">
        <f>"－"</f>
        <v>－</v>
      </c>
      <c r="J71" s="8"/>
      <c r="K71" s="9" t="n">
        <f>34</f>
        <v>34.0</v>
      </c>
    </row>
    <row r="72">
      <c r="A72" s="6" t="s">
        <v>25</v>
      </c>
      <c r="B72" s="7" t="s">
        <v>53</v>
      </c>
      <c r="C72" s="7" t="s">
        <v>54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26</v>
      </c>
      <c r="B73" s="7" t="s">
        <v>53</v>
      </c>
      <c r="C73" s="7" t="s">
        <v>54</v>
      </c>
      <c r="D73" s="8"/>
      <c r="E73" s="9"/>
      <c r="F73" s="8"/>
      <c r="G73" s="9"/>
      <c r="H73" s="8"/>
      <c r="I73" s="9"/>
      <c r="J73" s="8"/>
      <c r="K73" s="9"/>
    </row>
    <row r="74">
      <c r="A74" s="6" t="s">
        <v>27</v>
      </c>
      <c r="B74" s="7" t="s">
        <v>53</v>
      </c>
      <c r="C74" s="7" t="s">
        <v>54</v>
      </c>
      <c r="D74" s="8"/>
      <c r="E74" s="9" t="str">
        <f>"－"</f>
        <v>－</v>
      </c>
      <c r="F74" s="8"/>
      <c r="G74" s="9" t="str">
        <f>"－"</f>
        <v>－</v>
      </c>
      <c r="H74" s="8"/>
      <c r="I74" s="9" t="str">
        <f>"－"</f>
        <v>－</v>
      </c>
      <c r="J74" s="8"/>
      <c r="K74" s="9" t="n">
        <f>34</f>
        <v>34.0</v>
      </c>
    </row>
    <row r="75">
      <c r="A75" s="6" t="s">
        <v>28</v>
      </c>
      <c r="B75" s="7" t="s">
        <v>53</v>
      </c>
      <c r="C75" s="7" t="s">
        <v>54</v>
      </c>
      <c r="D75" s="8"/>
      <c r="E75" s="9" t="str">
        <f>"－"</f>
        <v>－</v>
      </c>
      <c r="F75" s="8"/>
      <c r="G75" s="9" t="str">
        <f>"－"</f>
        <v>－</v>
      </c>
      <c r="H75" s="8"/>
      <c r="I75" s="9" t="str">
        <f>"－"</f>
        <v>－</v>
      </c>
      <c r="J75" s="8"/>
      <c r="K75" s="9" t="n">
        <f>34</f>
        <v>34.0</v>
      </c>
    </row>
    <row r="76">
      <c r="A76" s="6" t="s">
        <v>29</v>
      </c>
      <c r="B76" s="7" t="s">
        <v>53</v>
      </c>
      <c r="C76" s="7" t="s">
        <v>54</v>
      </c>
      <c r="D76" s="8"/>
      <c r="E76" s="9" t="n">
        <f>2</f>
        <v>2.0</v>
      </c>
      <c r="F76" s="8"/>
      <c r="G76" s="9" t="n">
        <f>30375500</f>
        <v>3.03755E7</v>
      </c>
      <c r="H76" s="8"/>
      <c r="I76" s="9" t="str">
        <f>"－"</f>
        <v>－</v>
      </c>
      <c r="J76" s="8" t="s">
        <v>52</v>
      </c>
      <c r="K76" s="9" t="n">
        <f>35</f>
        <v>35.0</v>
      </c>
    </row>
    <row r="77">
      <c r="A77" s="6" t="s">
        <v>30</v>
      </c>
      <c r="B77" s="7" t="s">
        <v>53</v>
      </c>
      <c r="C77" s="7" t="s">
        <v>54</v>
      </c>
      <c r="D77" s="8" t="s">
        <v>52</v>
      </c>
      <c r="E77" s="9" t="n">
        <f>24</f>
        <v>24.0</v>
      </c>
      <c r="F77" s="8" t="s">
        <v>52</v>
      </c>
      <c r="G77" s="9" t="n">
        <f>364847000</f>
        <v>3.64847E8</v>
      </c>
      <c r="H77" s="8"/>
      <c r="I77" s="9" t="str">
        <f>"－"</f>
        <v>－</v>
      </c>
      <c r="J77" s="8"/>
      <c r="K77" s="9" t="n">
        <f>33</f>
        <v>33.0</v>
      </c>
    </row>
    <row r="78">
      <c r="A78" s="6" t="s">
        <v>31</v>
      </c>
      <c r="B78" s="7" t="s">
        <v>53</v>
      </c>
      <c r="C78" s="7" t="s">
        <v>54</v>
      </c>
      <c r="D78" s="8"/>
      <c r="E78" s="9" t="n">
        <f>4</f>
        <v>4.0</v>
      </c>
      <c r="F78" s="8"/>
      <c r="G78" s="9" t="n">
        <f>60846500</f>
        <v>6.08465E7</v>
      </c>
      <c r="H78" s="8"/>
      <c r="I78" s="9" t="str">
        <f>"－"</f>
        <v>－</v>
      </c>
      <c r="J78" s="8"/>
      <c r="K78" s="9" t="n">
        <f>34</f>
        <v>34.0</v>
      </c>
    </row>
    <row r="79">
      <c r="A79" s="6" t="s">
        <v>32</v>
      </c>
      <c r="B79" s="7" t="s">
        <v>53</v>
      </c>
      <c r="C79" s="7" t="s">
        <v>54</v>
      </c>
      <c r="D79" s="8"/>
      <c r="E79" s="9"/>
      <c r="F79" s="8"/>
      <c r="G79" s="9"/>
      <c r="H79" s="8"/>
      <c r="I79" s="9"/>
      <c r="J79" s="8"/>
      <c r="K79" s="9"/>
    </row>
    <row r="80">
      <c r="A80" s="6" t="s">
        <v>33</v>
      </c>
      <c r="B80" s="7" t="s">
        <v>53</v>
      </c>
      <c r="C80" s="7" t="s">
        <v>54</v>
      </c>
      <c r="D80" s="8"/>
      <c r="E80" s="9"/>
      <c r="F80" s="8"/>
      <c r="G80" s="9"/>
      <c r="H80" s="8"/>
      <c r="I80" s="9"/>
      <c r="J80" s="8"/>
      <c r="K80" s="9"/>
    </row>
    <row r="81">
      <c r="A81" s="6" t="s">
        <v>34</v>
      </c>
      <c r="B81" s="7" t="s">
        <v>53</v>
      </c>
      <c r="C81" s="7" t="s">
        <v>54</v>
      </c>
      <c r="D81" s="8"/>
      <c r="E81" s="9" t="str">
        <f>"－"</f>
        <v>－</v>
      </c>
      <c r="F81" s="8"/>
      <c r="G81" s="9" t="str">
        <f>"－"</f>
        <v>－</v>
      </c>
      <c r="H81" s="8"/>
      <c r="I81" s="9" t="str">
        <f>"－"</f>
        <v>－</v>
      </c>
      <c r="J81" s="8"/>
      <c r="K81" s="9" t="n">
        <f>34</f>
        <v>34.0</v>
      </c>
    </row>
    <row r="82">
      <c r="A82" s="6" t="s">
        <v>35</v>
      </c>
      <c r="B82" s="7" t="s">
        <v>53</v>
      </c>
      <c r="C82" s="7" t="s">
        <v>54</v>
      </c>
      <c r="D82" s="8"/>
      <c r="E82" s="9" t="str">
        <f>"－"</f>
        <v>－</v>
      </c>
      <c r="F82" s="8"/>
      <c r="G82" s="9" t="str">
        <f>"－"</f>
        <v>－</v>
      </c>
      <c r="H82" s="8"/>
      <c r="I82" s="9" t="str">
        <f>"－"</f>
        <v>－</v>
      </c>
      <c r="J82" s="8"/>
      <c r="K82" s="9" t="n">
        <f>34</f>
        <v>34.0</v>
      </c>
    </row>
    <row r="83">
      <c r="A83" s="6" t="s">
        <v>36</v>
      </c>
      <c r="B83" s="7" t="s">
        <v>53</v>
      </c>
      <c r="C83" s="7" t="s">
        <v>54</v>
      </c>
      <c r="D83" s="8"/>
      <c r="E83" s="9" t="str">
        <f>"－"</f>
        <v>－</v>
      </c>
      <c r="F83" s="8"/>
      <c r="G83" s="9" t="str">
        <f>"－"</f>
        <v>－</v>
      </c>
      <c r="H83" s="8"/>
      <c r="I83" s="9" t="str">
        <f>"－"</f>
        <v>－</v>
      </c>
      <c r="J83" s="8"/>
      <c r="K83" s="9" t="n">
        <f>34</f>
        <v>34.0</v>
      </c>
    </row>
    <row r="84">
      <c r="A84" s="6" t="s">
        <v>37</v>
      </c>
      <c r="B84" s="7" t="s">
        <v>53</v>
      </c>
      <c r="C84" s="7" t="s">
        <v>54</v>
      </c>
      <c r="D84" s="8"/>
      <c r="E84" s="9" t="n">
        <f>2</f>
        <v>2.0</v>
      </c>
      <c r="F84" s="8"/>
      <c r="G84" s="9" t="n">
        <f>30440000</f>
        <v>3.044E7</v>
      </c>
      <c r="H84" s="8"/>
      <c r="I84" s="9" t="str">
        <f>"－"</f>
        <v>－</v>
      </c>
      <c r="J84" s="8"/>
      <c r="K84" s="9" t="n">
        <f>34</f>
        <v>34.0</v>
      </c>
    </row>
    <row r="85">
      <c r="A85" s="6" t="s">
        <v>38</v>
      </c>
      <c r="B85" s="7" t="s">
        <v>53</v>
      </c>
      <c r="C85" s="7" t="s">
        <v>54</v>
      </c>
      <c r="D85" s="8"/>
      <c r="E85" s="9" t="str">
        <f>"－"</f>
        <v>－</v>
      </c>
      <c r="F85" s="8"/>
      <c r="G85" s="9" t="str">
        <f>"－"</f>
        <v>－</v>
      </c>
      <c r="H85" s="8"/>
      <c r="I85" s="9" t="str">
        <f>"－"</f>
        <v>－</v>
      </c>
      <c r="J85" s="8"/>
      <c r="K85" s="9" t="n">
        <f>34</f>
        <v>34.0</v>
      </c>
    </row>
    <row r="86">
      <c r="A86" s="6" t="s">
        <v>39</v>
      </c>
      <c r="B86" s="7" t="s">
        <v>53</v>
      </c>
      <c r="C86" s="7" t="s">
        <v>54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40</v>
      </c>
      <c r="B87" s="7" t="s">
        <v>53</v>
      </c>
      <c r="C87" s="7" t="s">
        <v>54</v>
      </c>
      <c r="D87" s="8"/>
      <c r="E87" s="9"/>
      <c r="F87" s="8"/>
      <c r="G87" s="9"/>
      <c r="H87" s="8"/>
      <c r="I87" s="9"/>
      <c r="J87" s="8"/>
      <c r="K87" s="9"/>
    </row>
    <row r="88">
      <c r="A88" s="6" t="s">
        <v>41</v>
      </c>
      <c r="B88" s="7" t="s">
        <v>53</v>
      </c>
      <c r="C88" s="7" t="s">
        <v>54</v>
      </c>
      <c r="D88" s="8"/>
      <c r="E88" s="9"/>
      <c r="F88" s="8"/>
      <c r="G88" s="9"/>
      <c r="H88" s="8"/>
      <c r="I88" s="9"/>
      <c r="J88" s="8"/>
      <c r="K88" s="9"/>
    </row>
    <row r="89">
      <c r="A89" s="6" t="s">
        <v>42</v>
      </c>
      <c r="B89" s="7" t="s">
        <v>53</v>
      </c>
      <c r="C89" s="7" t="s">
        <v>54</v>
      </c>
      <c r="D89" s="8"/>
      <c r="E89" s="9" t="n">
        <f>1</f>
        <v>1.0</v>
      </c>
      <c r="F89" s="8"/>
      <c r="G89" s="9" t="n">
        <f>15210500</f>
        <v>1.52105E7</v>
      </c>
      <c r="H89" s="8"/>
      <c r="I89" s="9" t="str">
        <f>"－"</f>
        <v>－</v>
      </c>
      <c r="J89" s="8"/>
      <c r="K89" s="9" t="n">
        <f>33</f>
        <v>33.0</v>
      </c>
    </row>
    <row r="90">
      <c r="A90" s="6" t="s">
        <v>43</v>
      </c>
      <c r="B90" s="7" t="s">
        <v>53</v>
      </c>
      <c r="C90" s="7" t="s">
        <v>54</v>
      </c>
      <c r="D90" s="8"/>
      <c r="E90" s="9" t="n">
        <f>2</f>
        <v>2.0</v>
      </c>
      <c r="F90" s="8"/>
      <c r="G90" s="9" t="n">
        <f>30418000</f>
        <v>3.0418E7</v>
      </c>
      <c r="H90" s="8"/>
      <c r="I90" s="9" t="str">
        <f>"－"</f>
        <v>－</v>
      </c>
      <c r="J90" s="8" t="s">
        <v>51</v>
      </c>
      <c r="K90" s="9" t="n">
        <f>31</f>
        <v>31.0</v>
      </c>
    </row>
    <row r="91">
      <c r="A91" s="6" t="s">
        <v>44</v>
      </c>
      <c r="B91" s="7" t="s">
        <v>53</v>
      </c>
      <c r="C91" s="7" t="s">
        <v>54</v>
      </c>
      <c r="D91" s="8"/>
      <c r="E91" s="9" t="str">
        <f>"－"</f>
        <v>－</v>
      </c>
      <c r="F91" s="8"/>
      <c r="G91" s="9" t="str">
        <f>"－"</f>
        <v>－</v>
      </c>
      <c r="H91" s="8"/>
      <c r="I91" s="9" t="str">
        <f>"－"</f>
        <v>－</v>
      </c>
      <c r="J91" s="8"/>
      <c r="K91" s="9" t="n">
        <f>31</f>
        <v>31.0</v>
      </c>
    </row>
    <row r="92">
      <c r="A92" s="6" t="s">
        <v>45</v>
      </c>
      <c r="B92" s="7" t="s">
        <v>53</v>
      </c>
      <c r="C92" s="7" t="s">
        <v>54</v>
      </c>
      <c r="D92" s="8"/>
      <c r="E92" s="9" t="str">
        <f>"－"</f>
        <v>－</v>
      </c>
      <c r="F92" s="8"/>
      <c r="G92" s="9" t="str">
        <f>"－"</f>
        <v>－</v>
      </c>
      <c r="H92" s="8"/>
      <c r="I92" s="9" t="str">
        <f>"－"</f>
        <v>－</v>
      </c>
      <c r="J92" s="8"/>
      <c r="K92" s="9" t="n">
        <f>31</f>
        <v>31.0</v>
      </c>
    </row>
    <row r="93">
      <c r="A93" s="6" t="s">
        <v>46</v>
      </c>
      <c r="B93" s="7" t="s">
        <v>53</v>
      </c>
      <c r="C93" s="7" t="s">
        <v>54</v>
      </c>
      <c r="D93" s="8"/>
      <c r="E93" s="9"/>
      <c r="F93" s="8"/>
      <c r="G93" s="9"/>
      <c r="H93" s="8"/>
      <c r="I93" s="9"/>
      <c r="J93" s="8"/>
      <c r="K93" s="9"/>
    </row>
    <row r="94">
      <c r="A94" s="6" t="s">
        <v>47</v>
      </c>
      <c r="B94" s="7" t="s">
        <v>53</v>
      </c>
      <c r="C94" s="7" t="s">
        <v>54</v>
      </c>
      <c r="D94" s="8"/>
      <c r="E94" s="9"/>
      <c r="F94" s="8"/>
      <c r="G94" s="9"/>
      <c r="H94" s="8"/>
      <c r="I94" s="9"/>
      <c r="J94" s="8"/>
      <c r="K94" s="9"/>
    </row>
    <row r="95">
      <c r="A95" s="6" t="s">
        <v>48</v>
      </c>
      <c r="B95" s="7" t="s">
        <v>53</v>
      </c>
      <c r="C95" s="7" t="s">
        <v>54</v>
      </c>
      <c r="D95" s="8"/>
      <c r="E95" s="9" t="str">
        <f>"－"</f>
        <v>－</v>
      </c>
      <c r="F95" s="8"/>
      <c r="G95" s="9" t="str">
        <f>"－"</f>
        <v>－</v>
      </c>
      <c r="H95" s="8"/>
      <c r="I95" s="9" t="str">
        <f>"－"</f>
        <v>－</v>
      </c>
      <c r="J95" s="8"/>
      <c r="K95" s="9" t="n">
        <f>31</f>
        <v>31.0</v>
      </c>
    </row>
    <row r="96">
      <c r="A96" s="6" t="s">
        <v>16</v>
      </c>
      <c r="B96" s="7" t="s">
        <v>55</v>
      </c>
      <c r="C96" s="7" t="s">
        <v>56</v>
      </c>
      <c r="D96" s="8"/>
      <c r="E96" s="9"/>
      <c r="F96" s="8"/>
      <c r="G96" s="9"/>
      <c r="H96" s="8"/>
      <c r="I96" s="9"/>
      <c r="J96" s="8"/>
      <c r="K96" s="9"/>
    </row>
    <row r="97">
      <c r="A97" s="6" t="s">
        <v>19</v>
      </c>
      <c r="B97" s="7" t="s">
        <v>55</v>
      </c>
      <c r="C97" s="7" t="s">
        <v>56</v>
      </c>
      <c r="D97" s="8" t="s">
        <v>20</v>
      </c>
      <c r="E97" s="9" t="str">
        <f>"－"</f>
        <v>－</v>
      </c>
      <c r="F97" s="8" t="s">
        <v>20</v>
      </c>
      <c r="G97" s="9" t="str">
        <f>"－"</f>
        <v>－</v>
      </c>
      <c r="H97" s="8" t="s">
        <v>20</v>
      </c>
      <c r="I97" s="9" t="str">
        <f>"－"</f>
        <v>－</v>
      </c>
      <c r="J97" s="8" t="s">
        <v>20</v>
      </c>
      <c r="K97" s="9" t="str">
        <f>"－"</f>
        <v>－</v>
      </c>
    </row>
    <row r="98">
      <c r="A98" s="6" t="s">
        <v>21</v>
      </c>
      <c r="B98" s="7" t="s">
        <v>55</v>
      </c>
      <c r="C98" s="7" t="s">
        <v>56</v>
      </c>
      <c r="D98" s="8"/>
      <c r="E98" s="9"/>
      <c r="F98" s="8"/>
      <c r="G98" s="9"/>
      <c r="H98" s="8"/>
      <c r="I98" s="9"/>
      <c r="J98" s="8"/>
      <c r="K98" s="9"/>
    </row>
    <row r="99">
      <c r="A99" s="6" t="s">
        <v>22</v>
      </c>
      <c r="B99" s="7" t="s">
        <v>55</v>
      </c>
      <c r="C99" s="7" t="s">
        <v>56</v>
      </c>
      <c r="D99" s="8"/>
      <c r="E99" s="9" t="str">
        <f>"－"</f>
        <v>－</v>
      </c>
      <c r="F99" s="8"/>
      <c r="G99" s="9" t="str">
        <f>"－"</f>
        <v>－</v>
      </c>
      <c r="H99" s="8"/>
      <c r="I99" s="9" t="str">
        <f>"－"</f>
        <v>－</v>
      </c>
      <c r="J99" s="8"/>
      <c r="K99" s="9" t="str">
        <f>"－"</f>
        <v>－</v>
      </c>
    </row>
    <row r="100">
      <c r="A100" s="6" t="s">
        <v>23</v>
      </c>
      <c r="B100" s="7" t="s">
        <v>55</v>
      </c>
      <c r="C100" s="7" t="s">
        <v>56</v>
      </c>
      <c r="D100" s="8"/>
      <c r="E100" s="9" t="str">
        <f>"－"</f>
        <v>－</v>
      </c>
      <c r="F100" s="8"/>
      <c r="G100" s="9" t="str">
        <f>"－"</f>
        <v>－</v>
      </c>
      <c r="H100" s="8"/>
      <c r="I100" s="9" t="str">
        <f>"－"</f>
        <v>－</v>
      </c>
      <c r="J100" s="8"/>
      <c r="K100" s="9" t="str">
        <f>"－"</f>
        <v>－</v>
      </c>
    </row>
    <row r="101">
      <c r="A101" s="6" t="s">
        <v>24</v>
      </c>
      <c r="B101" s="7" t="s">
        <v>55</v>
      </c>
      <c r="C101" s="7" t="s">
        <v>56</v>
      </c>
      <c r="D101" s="8"/>
      <c r="E101" s="9" t="str">
        <f>"－"</f>
        <v>－</v>
      </c>
      <c r="F101" s="8"/>
      <c r="G101" s="9" t="str">
        <f>"－"</f>
        <v>－</v>
      </c>
      <c r="H101" s="8"/>
      <c r="I101" s="9" t="str">
        <f>"－"</f>
        <v>－</v>
      </c>
      <c r="J101" s="8"/>
      <c r="K101" s="9" t="str">
        <f>"－"</f>
        <v>－</v>
      </c>
    </row>
    <row r="102">
      <c r="A102" s="6" t="s">
        <v>25</v>
      </c>
      <c r="B102" s="7" t="s">
        <v>55</v>
      </c>
      <c r="C102" s="7" t="s">
        <v>56</v>
      </c>
      <c r="D102" s="8"/>
      <c r="E102" s="9"/>
      <c r="F102" s="8"/>
      <c r="G102" s="9"/>
      <c r="H102" s="8"/>
      <c r="I102" s="9"/>
      <c r="J102" s="8"/>
      <c r="K102" s="9"/>
    </row>
    <row r="103">
      <c r="A103" s="6" t="s">
        <v>26</v>
      </c>
      <c r="B103" s="7" t="s">
        <v>55</v>
      </c>
      <c r="C103" s="7" t="s">
        <v>56</v>
      </c>
      <c r="D103" s="8"/>
      <c r="E103" s="9"/>
      <c r="F103" s="8"/>
      <c r="G103" s="9"/>
      <c r="H103" s="8"/>
      <c r="I103" s="9"/>
      <c r="J103" s="8"/>
      <c r="K103" s="9"/>
    </row>
    <row r="104">
      <c r="A104" s="6" t="s">
        <v>27</v>
      </c>
      <c r="B104" s="7" t="s">
        <v>55</v>
      </c>
      <c r="C104" s="7" t="s">
        <v>56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28</v>
      </c>
      <c r="B105" s="7" t="s">
        <v>55</v>
      </c>
      <c r="C105" s="7" t="s">
        <v>56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29</v>
      </c>
      <c r="B106" s="7" t="s">
        <v>55</v>
      </c>
      <c r="C106" s="7" t="s">
        <v>56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30</v>
      </c>
      <c r="B107" s="7" t="s">
        <v>55</v>
      </c>
      <c r="C107" s="7" t="s">
        <v>56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31</v>
      </c>
      <c r="B108" s="7" t="s">
        <v>55</v>
      </c>
      <c r="C108" s="7" t="s">
        <v>56</v>
      </c>
      <c r="D108" s="8"/>
      <c r="E108" s="9" t="str">
        <f>"－"</f>
        <v>－</v>
      </c>
      <c r="F108" s="8"/>
      <c r="G108" s="9" t="str">
        <f>"－"</f>
        <v>－</v>
      </c>
      <c r="H108" s="8"/>
      <c r="I108" s="9" t="str">
        <f>"－"</f>
        <v>－</v>
      </c>
      <c r="J108" s="8"/>
      <c r="K108" s="9" t="str">
        <f>"－"</f>
        <v>－</v>
      </c>
    </row>
    <row r="109">
      <c r="A109" s="6" t="s">
        <v>32</v>
      </c>
      <c r="B109" s="7" t="s">
        <v>55</v>
      </c>
      <c r="C109" s="7" t="s">
        <v>56</v>
      </c>
      <c r="D109" s="8"/>
      <c r="E109" s="9"/>
      <c r="F109" s="8"/>
      <c r="G109" s="9"/>
      <c r="H109" s="8"/>
      <c r="I109" s="9"/>
      <c r="J109" s="8"/>
      <c r="K109" s="9"/>
    </row>
    <row r="110">
      <c r="A110" s="6" t="s">
        <v>33</v>
      </c>
      <c r="B110" s="7" t="s">
        <v>55</v>
      </c>
      <c r="C110" s="7" t="s">
        <v>56</v>
      </c>
      <c r="D110" s="8"/>
      <c r="E110" s="9"/>
      <c r="F110" s="8"/>
      <c r="G110" s="9"/>
      <c r="H110" s="8"/>
      <c r="I110" s="9"/>
      <c r="J110" s="8"/>
      <c r="K110" s="9"/>
    </row>
    <row r="111">
      <c r="A111" s="6" t="s">
        <v>34</v>
      </c>
      <c r="B111" s="7" t="s">
        <v>55</v>
      </c>
      <c r="C111" s="7" t="s">
        <v>56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35</v>
      </c>
      <c r="B112" s="7" t="s">
        <v>55</v>
      </c>
      <c r="C112" s="7" t="s">
        <v>56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36</v>
      </c>
      <c r="B113" s="7" t="s">
        <v>55</v>
      </c>
      <c r="C113" s="7" t="s">
        <v>56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37</v>
      </c>
      <c r="B114" s="7" t="s">
        <v>55</v>
      </c>
      <c r="C114" s="7" t="s">
        <v>56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38</v>
      </c>
      <c r="B115" s="7" t="s">
        <v>55</v>
      </c>
      <c r="C115" s="7" t="s">
        <v>56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39</v>
      </c>
      <c r="B116" s="7" t="s">
        <v>55</v>
      </c>
      <c r="C116" s="7" t="s">
        <v>56</v>
      </c>
      <c r="D116" s="8"/>
      <c r="E116" s="9"/>
      <c r="F116" s="8"/>
      <c r="G116" s="9"/>
      <c r="H116" s="8"/>
      <c r="I116" s="9"/>
      <c r="J116" s="8"/>
      <c r="K116" s="9"/>
    </row>
    <row r="117">
      <c r="A117" s="6" t="s">
        <v>40</v>
      </c>
      <c r="B117" s="7" t="s">
        <v>55</v>
      </c>
      <c r="C117" s="7" t="s">
        <v>56</v>
      </c>
      <c r="D117" s="8"/>
      <c r="E117" s="9"/>
      <c r="F117" s="8"/>
      <c r="G117" s="9"/>
      <c r="H117" s="8"/>
      <c r="I117" s="9"/>
      <c r="J117" s="8"/>
      <c r="K117" s="9"/>
    </row>
    <row r="118">
      <c r="A118" s="6" t="s">
        <v>41</v>
      </c>
      <c r="B118" s="7" t="s">
        <v>55</v>
      </c>
      <c r="C118" s="7" t="s">
        <v>56</v>
      </c>
      <c r="D118" s="8"/>
      <c r="E118" s="9"/>
      <c r="F118" s="8"/>
      <c r="G118" s="9"/>
      <c r="H118" s="8"/>
      <c r="I118" s="9"/>
      <c r="J118" s="8"/>
      <c r="K118" s="9"/>
    </row>
    <row r="119">
      <c r="A119" s="6" t="s">
        <v>42</v>
      </c>
      <c r="B119" s="7" t="s">
        <v>55</v>
      </c>
      <c r="C119" s="7" t="s">
        <v>56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43</v>
      </c>
      <c r="B120" s="7" t="s">
        <v>55</v>
      </c>
      <c r="C120" s="7" t="s">
        <v>56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44</v>
      </c>
      <c r="B121" s="7" t="s">
        <v>55</v>
      </c>
      <c r="C121" s="7" t="s">
        <v>56</v>
      </c>
      <c r="D121" s="8"/>
      <c r="E121" s="9" t="str">
        <f>"－"</f>
        <v>－</v>
      </c>
      <c r="F121" s="8"/>
      <c r="G121" s="9" t="str">
        <f>"－"</f>
        <v>－</v>
      </c>
      <c r="H121" s="8"/>
      <c r="I121" s="9" t="str">
        <f>"－"</f>
        <v>－</v>
      </c>
      <c r="J121" s="8"/>
      <c r="K121" s="9" t="str">
        <f>"－"</f>
        <v>－</v>
      </c>
    </row>
    <row r="122">
      <c r="A122" s="6" t="s">
        <v>45</v>
      </c>
      <c r="B122" s="7" t="s">
        <v>55</v>
      </c>
      <c r="C122" s="7" t="s">
        <v>56</v>
      </c>
      <c r="D122" s="8"/>
      <c r="E122" s="9" t="str">
        <f>"－"</f>
        <v>－</v>
      </c>
      <c r="F122" s="8"/>
      <c r="G122" s="9" t="str">
        <f>"－"</f>
        <v>－</v>
      </c>
      <c r="H122" s="8"/>
      <c r="I122" s="9" t="str">
        <f>"－"</f>
        <v>－</v>
      </c>
      <c r="J122" s="8"/>
      <c r="K122" s="9" t="str">
        <f>"－"</f>
        <v>－</v>
      </c>
    </row>
    <row r="123">
      <c r="A123" s="6" t="s">
        <v>46</v>
      </c>
      <c r="B123" s="7" t="s">
        <v>55</v>
      </c>
      <c r="C123" s="7" t="s">
        <v>56</v>
      </c>
      <c r="D123" s="8"/>
      <c r="E123" s="9"/>
      <c r="F123" s="8"/>
      <c r="G123" s="9"/>
      <c r="H123" s="8"/>
      <c r="I123" s="9"/>
      <c r="J123" s="8"/>
      <c r="K123" s="9"/>
    </row>
    <row r="124">
      <c r="A124" s="6" t="s">
        <v>47</v>
      </c>
      <c r="B124" s="7" t="s">
        <v>55</v>
      </c>
      <c r="C124" s="7" t="s">
        <v>56</v>
      </c>
      <c r="D124" s="8"/>
      <c r="E124" s="9"/>
      <c r="F124" s="8"/>
      <c r="G124" s="9"/>
      <c r="H124" s="8"/>
      <c r="I124" s="9"/>
      <c r="J124" s="8"/>
      <c r="K124" s="9"/>
    </row>
    <row r="125">
      <c r="A125" s="6" t="s">
        <v>48</v>
      </c>
      <c r="B125" s="7" t="s">
        <v>55</v>
      </c>
      <c r="C125" s="7" t="s">
        <v>56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2020-09-02T23:57:57Z</dcterms:modified>
</cp:coreProperties>
</file>