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x-fs\kabudata\分布状況\・株式分布\2024年度\⑥8月HP用資料編\HP掲載用\東証ベース\"/>
    </mc:Choice>
  </mc:AlternateContent>
  <bookViews>
    <workbookView xWindow="2475" yWindow="3540" windowWidth="20055" windowHeight="13110" xr2:uid="{050C03E4-D904-45CE-825A-530AD8055764}"/>
  </bookViews>
  <sheets>
    <sheet name="資料一覧 List of Materials" sheetId="1" r:id="rId1"/>
    <sheet name="1-1" sheetId="2" r:id="rId2"/>
    <sheet name="1-2" sheetId="3" r:id="rId3"/>
    <sheet name="1-3" sheetId="4" r:id="rId4"/>
    <sheet name="1-4" sheetId="5" r:id="rId5"/>
    <sheet name="1-5" sheetId="6" r:id="rId6"/>
    <sheet name="2-1" sheetId="7" r:id="rId7"/>
    <sheet name="2-2" sheetId="8" r:id="rId8"/>
    <sheet name="2-3" sheetId="9" r:id="rId9"/>
    <sheet name="2-4" sheetId="10" r:id="rId10"/>
    <sheet name="2-5" sheetId="11" r:id="rId11"/>
    <sheet name="3-1" sheetId="12" r:id="rId12"/>
    <sheet name="3-2" sheetId="13" r:id="rId13"/>
    <sheet name="3-3" sheetId="14" r:id="rId14"/>
    <sheet name="3-4" sheetId="15" r:id="rId15"/>
    <sheet name="3-5" sheetId="16" r:id="rId16"/>
  </sheets>
  <externalReferences>
    <externalReference r:id="rId17"/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0" i="16" l="1"/>
  <c r="J20" i="16" s="1"/>
  <c r="H20" i="16"/>
  <c r="G20" i="16"/>
  <c r="F20" i="16"/>
  <c r="E20" i="16"/>
  <c r="D20" i="16"/>
  <c r="C20" i="16"/>
  <c r="I19" i="16"/>
  <c r="J19" i="16" s="1"/>
  <c r="H19" i="16"/>
  <c r="G19" i="16"/>
  <c r="F19" i="16"/>
  <c r="E19" i="16"/>
  <c r="D19" i="16"/>
  <c r="C19" i="16"/>
  <c r="I18" i="16"/>
  <c r="J18" i="16" s="1"/>
  <c r="H18" i="16"/>
  <c r="G18" i="16"/>
  <c r="F18" i="16"/>
  <c r="E18" i="16"/>
  <c r="D18" i="16"/>
  <c r="C18" i="16"/>
  <c r="J17" i="16"/>
  <c r="I17" i="16"/>
  <c r="H17" i="16"/>
  <c r="G17" i="16"/>
  <c r="F17" i="16"/>
  <c r="E17" i="16"/>
  <c r="D17" i="16"/>
  <c r="C17" i="16"/>
  <c r="J16" i="16"/>
  <c r="I16" i="16"/>
  <c r="H16" i="16"/>
  <c r="G16" i="16"/>
  <c r="F16" i="16"/>
  <c r="E16" i="16"/>
  <c r="D16" i="16"/>
  <c r="C16" i="16"/>
  <c r="I15" i="16"/>
  <c r="J15" i="16" s="1"/>
  <c r="H15" i="16"/>
  <c r="G15" i="16"/>
  <c r="F15" i="16"/>
  <c r="E15" i="16"/>
  <c r="D15" i="16"/>
  <c r="C15" i="16"/>
  <c r="I14" i="16"/>
  <c r="J14" i="16" s="1"/>
  <c r="H14" i="16"/>
  <c r="G14" i="16"/>
  <c r="F14" i="16"/>
  <c r="E14" i="16"/>
  <c r="D14" i="16"/>
  <c r="C14" i="16"/>
  <c r="I13" i="16"/>
  <c r="J13" i="16" s="1"/>
  <c r="H13" i="16"/>
  <c r="G13" i="16"/>
  <c r="F13" i="16"/>
  <c r="E13" i="16"/>
  <c r="D13" i="16"/>
  <c r="C13" i="16"/>
  <c r="I12" i="16"/>
  <c r="J12" i="16" s="1"/>
  <c r="H12" i="16"/>
  <c r="G12" i="16"/>
  <c r="F12" i="16"/>
  <c r="E12" i="16"/>
  <c r="D12" i="16"/>
  <c r="C12" i="16"/>
  <c r="I11" i="16"/>
  <c r="J11" i="16" s="1"/>
  <c r="H11" i="16"/>
  <c r="G11" i="16"/>
  <c r="F11" i="16"/>
  <c r="E11" i="16"/>
  <c r="D11" i="16"/>
  <c r="C11" i="16"/>
  <c r="I10" i="16"/>
  <c r="J10" i="16" s="1"/>
  <c r="H10" i="16"/>
  <c r="G10" i="16"/>
  <c r="F10" i="16"/>
  <c r="E10" i="16"/>
  <c r="D10" i="16"/>
  <c r="C10" i="16"/>
  <c r="I9" i="16"/>
  <c r="J9" i="16" s="1"/>
  <c r="H9" i="16"/>
  <c r="G9" i="16"/>
  <c r="F9" i="16"/>
  <c r="E9" i="16"/>
  <c r="D9" i="16"/>
  <c r="C9" i="16"/>
  <c r="I8" i="16"/>
  <c r="J8" i="16" s="1"/>
  <c r="H8" i="16"/>
  <c r="G8" i="16"/>
  <c r="F8" i="16"/>
  <c r="E8" i="16"/>
  <c r="D8" i="16"/>
  <c r="C8" i="16"/>
  <c r="I7" i="16"/>
  <c r="J7" i="16" s="1"/>
  <c r="H7" i="16"/>
  <c r="G7" i="16"/>
  <c r="F7" i="16"/>
  <c r="E7" i="16"/>
  <c r="D7" i="16"/>
  <c r="C7" i="16"/>
  <c r="I6" i="16"/>
  <c r="H6" i="16"/>
  <c r="G6" i="16"/>
  <c r="F6" i="16"/>
  <c r="E6" i="16"/>
  <c r="D6" i="16"/>
  <c r="C6" i="16"/>
  <c r="I5" i="16"/>
  <c r="G5" i="16"/>
  <c r="E5" i="16"/>
  <c r="C5" i="16"/>
  <c r="I4" i="16"/>
  <c r="G4" i="16"/>
  <c r="E4" i="16"/>
  <c r="C4" i="16"/>
  <c r="J20" i="15"/>
  <c r="I20" i="15"/>
  <c r="H20" i="15"/>
  <c r="G20" i="15"/>
  <c r="F20" i="15"/>
  <c r="E20" i="15"/>
  <c r="D20" i="15"/>
  <c r="C20" i="15"/>
  <c r="J19" i="15"/>
  <c r="I19" i="15"/>
  <c r="H19" i="15"/>
  <c r="G19" i="15"/>
  <c r="F19" i="15"/>
  <c r="E19" i="15"/>
  <c r="D19" i="15"/>
  <c r="C19" i="15"/>
  <c r="J18" i="15"/>
  <c r="I18" i="15"/>
  <c r="H18" i="15"/>
  <c r="G18" i="15"/>
  <c r="F18" i="15"/>
  <c r="E18" i="15"/>
  <c r="D18" i="15"/>
  <c r="C18" i="15"/>
  <c r="J17" i="15"/>
  <c r="I17" i="15"/>
  <c r="H17" i="15"/>
  <c r="G17" i="15"/>
  <c r="F17" i="15"/>
  <c r="E17" i="15"/>
  <c r="D17" i="15"/>
  <c r="C17" i="15"/>
  <c r="J16" i="15"/>
  <c r="I16" i="15"/>
  <c r="H16" i="15"/>
  <c r="G16" i="15"/>
  <c r="F16" i="15"/>
  <c r="E16" i="15"/>
  <c r="D16" i="15"/>
  <c r="C16" i="15"/>
  <c r="J15" i="15"/>
  <c r="I15" i="15"/>
  <c r="H15" i="15"/>
  <c r="G15" i="15"/>
  <c r="F15" i="15"/>
  <c r="E15" i="15"/>
  <c r="D15" i="15"/>
  <c r="C15" i="15"/>
  <c r="J14" i="15"/>
  <c r="I14" i="15"/>
  <c r="H14" i="15"/>
  <c r="G14" i="15"/>
  <c r="F14" i="15"/>
  <c r="E14" i="15"/>
  <c r="D14" i="15"/>
  <c r="C14" i="15"/>
  <c r="J13" i="15"/>
  <c r="I13" i="15"/>
  <c r="H13" i="15"/>
  <c r="G13" i="15"/>
  <c r="F13" i="15"/>
  <c r="E13" i="15"/>
  <c r="D13" i="15"/>
  <c r="C13" i="15"/>
  <c r="J12" i="15"/>
  <c r="I12" i="15"/>
  <c r="H12" i="15"/>
  <c r="G12" i="15"/>
  <c r="F12" i="15"/>
  <c r="E12" i="15"/>
  <c r="D12" i="15"/>
  <c r="C12" i="15"/>
  <c r="J11" i="15"/>
  <c r="I11" i="15"/>
  <c r="H11" i="15"/>
  <c r="G11" i="15"/>
  <c r="F11" i="15"/>
  <c r="E11" i="15"/>
  <c r="D11" i="15"/>
  <c r="C11" i="15"/>
  <c r="J10" i="15"/>
  <c r="I10" i="15"/>
  <c r="H10" i="15"/>
  <c r="G10" i="15"/>
  <c r="F10" i="15"/>
  <c r="E10" i="15"/>
  <c r="D10" i="15"/>
  <c r="C10" i="15"/>
  <c r="J9" i="15"/>
  <c r="I9" i="15"/>
  <c r="H9" i="15"/>
  <c r="G9" i="15"/>
  <c r="F9" i="15"/>
  <c r="E9" i="15"/>
  <c r="D9" i="15"/>
  <c r="C9" i="15"/>
  <c r="J8" i="15"/>
  <c r="I8" i="15"/>
  <c r="H8" i="15"/>
  <c r="G8" i="15"/>
  <c r="F8" i="15"/>
  <c r="E8" i="15"/>
  <c r="D8" i="15"/>
  <c r="C8" i="15"/>
  <c r="J7" i="15"/>
  <c r="I7" i="15"/>
  <c r="H7" i="15"/>
  <c r="G7" i="15"/>
  <c r="F7" i="15"/>
  <c r="E7" i="15"/>
  <c r="D7" i="15"/>
  <c r="C7" i="15"/>
  <c r="I6" i="15"/>
  <c r="H6" i="15"/>
  <c r="G6" i="15"/>
  <c r="F6" i="15"/>
  <c r="E6" i="15"/>
  <c r="D6" i="15"/>
  <c r="C6" i="15"/>
  <c r="I5" i="15"/>
  <c r="G5" i="15"/>
  <c r="E5" i="15"/>
  <c r="C5" i="15"/>
  <c r="I4" i="15"/>
  <c r="G4" i="15"/>
  <c r="E4" i="15"/>
  <c r="C4" i="15"/>
  <c r="J20" i="14"/>
  <c r="I20" i="14"/>
  <c r="H20" i="14"/>
  <c r="G20" i="14"/>
  <c r="F20" i="14"/>
  <c r="E20" i="14"/>
  <c r="D20" i="14"/>
  <c r="C20" i="14"/>
  <c r="J19" i="14"/>
  <c r="I19" i="14"/>
  <c r="H19" i="14"/>
  <c r="G19" i="14"/>
  <c r="F19" i="14"/>
  <c r="E19" i="14"/>
  <c r="D19" i="14"/>
  <c r="C19" i="14"/>
  <c r="J18" i="14"/>
  <c r="I18" i="14"/>
  <c r="H18" i="14"/>
  <c r="G18" i="14"/>
  <c r="F18" i="14"/>
  <c r="E18" i="14"/>
  <c r="D18" i="14"/>
  <c r="C18" i="14"/>
  <c r="J17" i="14"/>
  <c r="I17" i="14"/>
  <c r="H17" i="14"/>
  <c r="G17" i="14"/>
  <c r="F17" i="14"/>
  <c r="E17" i="14"/>
  <c r="D17" i="14"/>
  <c r="C17" i="14"/>
  <c r="J16" i="14"/>
  <c r="I16" i="14"/>
  <c r="H16" i="14"/>
  <c r="G16" i="14"/>
  <c r="F16" i="14"/>
  <c r="E16" i="14"/>
  <c r="D16" i="14"/>
  <c r="C16" i="14"/>
  <c r="J15" i="14"/>
  <c r="I15" i="14"/>
  <c r="H15" i="14"/>
  <c r="G15" i="14"/>
  <c r="F15" i="14"/>
  <c r="E15" i="14"/>
  <c r="D15" i="14"/>
  <c r="C15" i="14"/>
  <c r="J14" i="14"/>
  <c r="I14" i="14"/>
  <c r="H14" i="14"/>
  <c r="G14" i="14"/>
  <c r="F14" i="14"/>
  <c r="E14" i="14"/>
  <c r="D14" i="14"/>
  <c r="C14" i="14"/>
  <c r="J13" i="14"/>
  <c r="I13" i="14"/>
  <c r="H13" i="14"/>
  <c r="G13" i="14"/>
  <c r="F13" i="14"/>
  <c r="E13" i="14"/>
  <c r="D13" i="14"/>
  <c r="C13" i="14"/>
  <c r="J12" i="14"/>
  <c r="I12" i="14"/>
  <c r="H12" i="14"/>
  <c r="G12" i="14"/>
  <c r="F12" i="14"/>
  <c r="E12" i="14"/>
  <c r="D12" i="14"/>
  <c r="C12" i="14"/>
  <c r="J11" i="14"/>
  <c r="I11" i="14"/>
  <c r="H11" i="14"/>
  <c r="G11" i="14"/>
  <c r="F11" i="14"/>
  <c r="E11" i="14"/>
  <c r="D11" i="14"/>
  <c r="C11" i="14"/>
  <c r="J10" i="14"/>
  <c r="I10" i="14"/>
  <c r="H10" i="14"/>
  <c r="G10" i="14"/>
  <c r="F10" i="14"/>
  <c r="E10" i="14"/>
  <c r="D10" i="14"/>
  <c r="C10" i="14"/>
  <c r="J9" i="14"/>
  <c r="I9" i="14"/>
  <c r="H9" i="14"/>
  <c r="G9" i="14"/>
  <c r="F9" i="14"/>
  <c r="E9" i="14"/>
  <c r="D9" i="14"/>
  <c r="C9" i="14"/>
  <c r="J8" i="14"/>
  <c r="I8" i="14"/>
  <c r="H8" i="14"/>
  <c r="G8" i="14"/>
  <c r="F8" i="14"/>
  <c r="E8" i="14"/>
  <c r="D8" i="14"/>
  <c r="C8" i="14"/>
  <c r="J7" i="14"/>
  <c r="I7" i="14"/>
  <c r="H7" i="14"/>
  <c r="G7" i="14"/>
  <c r="F7" i="14"/>
  <c r="E7" i="14"/>
  <c r="D7" i="14"/>
  <c r="C7" i="14"/>
  <c r="I6" i="14"/>
  <c r="H6" i="14"/>
  <c r="G6" i="14"/>
  <c r="F6" i="14"/>
  <c r="E6" i="14"/>
  <c r="D6" i="14"/>
  <c r="C6" i="14"/>
  <c r="I5" i="14"/>
  <c r="G5" i="14"/>
  <c r="E5" i="14"/>
  <c r="C5" i="14"/>
  <c r="I4" i="14"/>
  <c r="G4" i="14"/>
  <c r="E4" i="14"/>
  <c r="C4" i="14"/>
  <c r="J20" i="13"/>
  <c r="I20" i="13"/>
  <c r="H20" i="13"/>
  <c r="G20" i="13"/>
  <c r="F20" i="13"/>
  <c r="E20" i="13"/>
  <c r="D20" i="13"/>
  <c r="C20" i="13"/>
  <c r="J19" i="13"/>
  <c r="I19" i="13"/>
  <c r="H19" i="13"/>
  <c r="G19" i="13"/>
  <c r="F19" i="13"/>
  <c r="E19" i="13"/>
  <c r="D19" i="13"/>
  <c r="C19" i="13"/>
  <c r="J18" i="13"/>
  <c r="I18" i="13"/>
  <c r="H18" i="13"/>
  <c r="G18" i="13"/>
  <c r="F18" i="13"/>
  <c r="E18" i="13"/>
  <c r="D18" i="13"/>
  <c r="C18" i="13"/>
  <c r="J17" i="13"/>
  <c r="I17" i="13"/>
  <c r="H17" i="13"/>
  <c r="G17" i="13"/>
  <c r="F17" i="13"/>
  <c r="E17" i="13"/>
  <c r="D17" i="13"/>
  <c r="C17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J14" i="13"/>
  <c r="I14" i="13"/>
  <c r="H14" i="13"/>
  <c r="G14" i="13"/>
  <c r="F14" i="13"/>
  <c r="E14" i="13"/>
  <c r="D14" i="13"/>
  <c r="C14" i="13"/>
  <c r="J13" i="13"/>
  <c r="I13" i="13"/>
  <c r="H13" i="13"/>
  <c r="G13" i="13"/>
  <c r="F13" i="13"/>
  <c r="E13" i="13"/>
  <c r="D13" i="13"/>
  <c r="C13" i="13"/>
  <c r="J12" i="13"/>
  <c r="I12" i="13"/>
  <c r="H12" i="13"/>
  <c r="G12" i="13"/>
  <c r="F12" i="13"/>
  <c r="E12" i="13"/>
  <c r="D12" i="13"/>
  <c r="C12" i="13"/>
  <c r="J11" i="13"/>
  <c r="I11" i="13"/>
  <c r="H11" i="13"/>
  <c r="G11" i="13"/>
  <c r="F11" i="13"/>
  <c r="E11" i="13"/>
  <c r="D11" i="13"/>
  <c r="C11" i="13"/>
  <c r="J10" i="13"/>
  <c r="I10" i="13"/>
  <c r="H10" i="13"/>
  <c r="G10" i="13"/>
  <c r="F10" i="13"/>
  <c r="E10" i="13"/>
  <c r="D10" i="13"/>
  <c r="C10" i="13"/>
  <c r="J9" i="13"/>
  <c r="I9" i="13"/>
  <c r="H9" i="13"/>
  <c r="G9" i="13"/>
  <c r="F9" i="13"/>
  <c r="E9" i="13"/>
  <c r="D9" i="13"/>
  <c r="C9" i="13"/>
  <c r="J8" i="13"/>
  <c r="I8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I6" i="13"/>
  <c r="H6" i="13"/>
  <c r="G6" i="13"/>
  <c r="F6" i="13"/>
  <c r="E6" i="13"/>
  <c r="D6" i="13"/>
  <c r="C6" i="13"/>
  <c r="I5" i="13"/>
  <c r="G5" i="13"/>
  <c r="E5" i="13"/>
  <c r="C5" i="13"/>
  <c r="I4" i="13"/>
  <c r="G4" i="13"/>
  <c r="E4" i="13"/>
  <c r="C4" i="13"/>
  <c r="J20" i="12"/>
  <c r="I20" i="12"/>
  <c r="H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8" i="12"/>
  <c r="I18" i="12"/>
  <c r="H18" i="12"/>
  <c r="G18" i="12"/>
  <c r="F18" i="12"/>
  <c r="E18" i="12"/>
  <c r="D18" i="12"/>
  <c r="C18" i="12"/>
  <c r="J17" i="12"/>
  <c r="I17" i="12"/>
  <c r="H17" i="12"/>
  <c r="G17" i="12"/>
  <c r="F17" i="12"/>
  <c r="E17" i="12"/>
  <c r="D17" i="12"/>
  <c r="C17" i="12"/>
  <c r="J16" i="12"/>
  <c r="I16" i="12"/>
  <c r="H16" i="12"/>
  <c r="G16" i="12"/>
  <c r="F16" i="12"/>
  <c r="E16" i="12"/>
  <c r="D16" i="12"/>
  <c r="C16" i="12"/>
  <c r="J15" i="12"/>
  <c r="I15" i="12"/>
  <c r="H15" i="12"/>
  <c r="G15" i="12"/>
  <c r="F15" i="12"/>
  <c r="E15" i="12"/>
  <c r="D15" i="12"/>
  <c r="C15" i="12"/>
  <c r="J14" i="12"/>
  <c r="I14" i="12"/>
  <c r="H14" i="12"/>
  <c r="G14" i="12"/>
  <c r="F14" i="12"/>
  <c r="E14" i="12"/>
  <c r="D14" i="12"/>
  <c r="C14" i="12"/>
  <c r="J13" i="12"/>
  <c r="I13" i="12"/>
  <c r="H13" i="12"/>
  <c r="G13" i="12"/>
  <c r="F13" i="12"/>
  <c r="E13" i="12"/>
  <c r="D13" i="12"/>
  <c r="C13" i="12"/>
  <c r="J12" i="12"/>
  <c r="I12" i="12"/>
  <c r="H12" i="12"/>
  <c r="G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10" i="12"/>
  <c r="I10" i="12"/>
  <c r="H10" i="12"/>
  <c r="G10" i="12"/>
  <c r="F10" i="12"/>
  <c r="E10" i="12"/>
  <c r="D10" i="12"/>
  <c r="C10" i="12"/>
  <c r="J9" i="12"/>
  <c r="I9" i="12"/>
  <c r="H9" i="12"/>
  <c r="G9" i="12"/>
  <c r="F9" i="12"/>
  <c r="E9" i="12"/>
  <c r="D9" i="12"/>
  <c r="C9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I6" i="12"/>
  <c r="H6" i="12"/>
  <c r="G6" i="12"/>
  <c r="F6" i="12"/>
  <c r="E6" i="12"/>
  <c r="D6" i="12"/>
  <c r="C6" i="12"/>
  <c r="I5" i="12"/>
  <c r="G5" i="12"/>
  <c r="E5" i="12"/>
  <c r="C5" i="12"/>
  <c r="I4" i="12"/>
  <c r="G4" i="12"/>
  <c r="E4" i="12"/>
  <c r="C4" i="12"/>
  <c r="I20" i="11"/>
  <c r="J20" i="11" s="1"/>
  <c r="H20" i="11"/>
  <c r="G20" i="11"/>
  <c r="F20" i="11"/>
  <c r="E20" i="11"/>
  <c r="D20" i="11"/>
  <c r="C20" i="11"/>
  <c r="I19" i="11"/>
  <c r="J19" i="11" s="1"/>
  <c r="H19" i="11"/>
  <c r="G19" i="11"/>
  <c r="F19" i="11"/>
  <c r="E19" i="11"/>
  <c r="D19" i="11"/>
  <c r="C19" i="11"/>
  <c r="I18" i="11"/>
  <c r="J18" i="11" s="1"/>
  <c r="H18" i="11"/>
  <c r="G18" i="11"/>
  <c r="F18" i="11"/>
  <c r="E18" i="11"/>
  <c r="D18" i="11"/>
  <c r="C18" i="11"/>
  <c r="I17" i="11"/>
  <c r="J17" i="11" s="1"/>
  <c r="H17" i="11"/>
  <c r="G17" i="11"/>
  <c r="F17" i="11"/>
  <c r="E17" i="11"/>
  <c r="D17" i="11"/>
  <c r="C17" i="11"/>
  <c r="J16" i="11"/>
  <c r="I16" i="11"/>
  <c r="H16" i="11"/>
  <c r="G16" i="11"/>
  <c r="F16" i="11"/>
  <c r="E16" i="11"/>
  <c r="D16" i="11"/>
  <c r="C16" i="11"/>
  <c r="I15" i="11"/>
  <c r="J15" i="11" s="1"/>
  <c r="H15" i="11"/>
  <c r="G15" i="11"/>
  <c r="F15" i="11"/>
  <c r="E15" i="11"/>
  <c r="D15" i="11"/>
  <c r="C15" i="11"/>
  <c r="I14" i="11"/>
  <c r="J14" i="11" s="1"/>
  <c r="H14" i="11"/>
  <c r="G14" i="11"/>
  <c r="F14" i="11"/>
  <c r="E14" i="11"/>
  <c r="D14" i="11"/>
  <c r="C14" i="11"/>
  <c r="I13" i="11"/>
  <c r="J13" i="11" s="1"/>
  <c r="H13" i="11"/>
  <c r="G13" i="11"/>
  <c r="F13" i="11"/>
  <c r="E13" i="11"/>
  <c r="D13" i="11"/>
  <c r="C13" i="11"/>
  <c r="I12" i="11"/>
  <c r="J12" i="11" s="1"/>
  <c r="H12" i="11"/>
  <c r="G12" i="11"/>
  <c r="F12" i="11"/>
  <c r="E12" i="11"/>
  <c r="D12" i="11"/>
  <c r="C12" i="11"/>
  <c r="I11" i="11"/>
  <c r="J11" i="11" s="1"/>
  <c r="H11" i="11"/>
  <c r="G11" i="11"/>
  <c r="F11" i="11"/>
  <c r="E11" i="11"/>
  <c r="D11" i="11"/>
  <c r="C11" i="11"/>
  <c r="I10" i="11"/>
  <c r="J10" i="11" s="1"/>
  <c r="H10" i="11"/>
  <c r="G10" i="11"/>
  <c r="F10" i="11"/>
  <c r="E10" i="11"/>
  <c r="D10" i="11"/>
  <c r="C10" i="11"/>
  <c r="I9" i="11"/>
  <c r="J9" i="11" s="1"/>
  <c r="H9" i="11"/>
  <c r="G9" i="11"/>
  <c r="F9" i="11"/>
  <c r="E9" i="11"/>
  <c r="D9" i="11"/>
  <c r="C9" i="11"/>
  <c r="I8" i="11"/>
  <c r="J8" i="11" s="1"/>
  <c r="H8" i="11"/>
  <c r="G8" i="11"/>
  <c r="F8" i="11"/>
  <c r="E8" i="11"/>
  <c r="D8" i="11"/>
  <c r="C8" i="11"/>
  <c r="I7" i="11"/>
  <c r="J7" i="11" s="1"/>
  <c r="H7" i="11"/>
  <c r="G7" i="11"/>
  <c r="F7" i="11"/>
  <c r="E7" i="11"/>
  <c r="D7" i="11"/>
  <c r="C7" i="11"/>
  <c r="I6" i="11"/>
  <c r="H6" i="11"/>
  <c r="G6" i="11"/>
  <c r="F6" i="11"/>
  <c r="E6" i="11"/>
  <c r="D6" i="11"/>
  <c r="C6" i="11"/>
  <c r="I5" i="11"/>
  <c r="G5" i="11"/>
  <c r="E5" i="11"/>
  <c r="C5" i="11"/>
  <c r="I4" i="11"/>
  <c r="G4" i="11"/>
  <c r="E4" i="11"/>
  <c r="C4" i="11"/>
  <c r="J20" i="10"/>
  <c r="I20" i="10"/>
  <c r="H20" i="10"/>
  <c r="G20" i="10"/>
  <c r="F20" i="10"/>
  <c r="E20" i="10"/>
  <c r="D20" i="10"/>
  <c r="C20" i="10"/>
  <c r="J19" i="10"/>
  <c r="I19" i="10"/>
  <c r="H19" i="10"/>
  <c r="G19" i="10"/>
  <c r="F19" i="10"/>
  <c r="E19" i="10"/>
  <c r="D19" i="10"/>
  <c r="C19" i="10"/>
  <c r="J18" i="10"/>
  <c r="I18" i="10"/>
  <c r="H18" i="10"/>
  <c r="G18" i="10"/>
  <c r="F18" i="10"/>
  <c r="E18" i="10"/>
  <c r="D18" i="10"/>
  <c r="C18" i="10"/>
  <c r="J17" i="10"/>
  <c r="I17" i="10"/>
  <c r="H17" i="10"/>
  <c r="G17" i="10"/>
  <c r="F17" i="10"/>
  <c r="E17" i="10"/>
  <c r="D17" i="10"/>
  <c r="C17" i="10"/>
  <c r="J16" i="10"/>
  <c r="I16" i="10"/>
  <c r="H16" i="10"/>
  <c r="G16" i="10"/>
  <c r="F16" i="10"/>
  <c r="E16" i="10"/>
  <c r="D16" i="10"/>
  <c r="C16" i="10"/>
  <c r="J15" i="10"/>
  <c r="I15" i="10"/>
  <c r="H15" i="10"/>
  <c r="G15" i="10"/>
  <c r="F15" i="10"/>
  <c r="E15" i="10"/>
  <c r="D15" i="10"/>
  <c r="C15" i="10"/>
  <c r="J14" i="10"/>
  <c r="I14" i="10"/>
  <c r="H14" i="10"/>
  <c r="G14" i="10"/>
  <c r="F14" i="10"/>
  <c r="E14" i="10"/>
  <c r="D14" i="10"/>
  <c r="C14" i="10"/>
  <c r="J13" i="10"/>
  <c r="I13" i="10"/>
  <c r="H13" i="10"/>
  <c r="G13" i="10"/>
  <c r="F13" i="10"/>
  <c r="E13" i="10"/>
  <c r="D13" i="10"/>
  <c r="C13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J10" i="10"/>
  <c r="I10" i="10"/>
  <c r="H10" i="10"/>
  <c r="G10" i="10"/>
  <c r="F10" i="10"/>
  <c r="E10" i="10"/>
  <c r="D10" i="10"/>
  <c r="C10" i="10"/>
  <c r="J9" i="10"/>
  <c r="I9" i="10"/>
  <c r="H9" i="10"/>
  <c r="G9" i="10"/>
  <c r="F9" i="10"/>
  <c r="E9" i="10"/>
  <c r="D9" i="10"/>
  <c r="C9" i="10"/>
  <c r="J8" i="10"/>
  <c r="I8" i="10"/>
  <c r="H8" i="10"/>
  <c r="G8" i="10"/>
  <c r="F8" i="10"/>
  <c r="E8" i="10"/>
  <c r="D8" i="10"/>
  <c r="C8" i="10"/>
  <c r="J7" i="10"/>
  <c r="I7" i="10"/>
  <c r="H7" i="10"/>
  <c r="G7" i="10"/>
  <c r="F7" i="10"/>
  <c r="E7" i="10"/>
  <c r="D7" i="10"/>
  <c r="C7" i="10"/>
  <c r="I6" i="10"/>
  <c r="H6" i="10"/>
  <c r="G6" i="10"/>
  <c r="F6" i="10"/>
  <c r="E6" i="10"/>
  <c r="D6" i="10"/>
  <c r="C6" i="10"/>
  <c r="I5" i="10"/>
  <c r="G5" i="10"/>
  <c r="E5" i="10"/>
  <c r="C5" i="10"/>
  <c r="I4" i="10"/>
  <c r="G4" i="10"/>
  <c r="E4" i="10"/>
  <c r="C4" i="10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8" i="9"/>
  <c r="I18" i="9"/>
  <c r="H18" i="9"/>
  <c r="G18" i="9"/>
  <c r="F18" i="9"/>
  <c r="E18" i="9"/>
  <c r="D18" i="9"/>
  <c r="C18" i="9"/>
  <c r="J17" i="9"/>
  <c r="I17" i="9"/>
  <c r="H17" i="9"/>
  <c r="G17" i="9"/>
  <c r="F17" i="9"/>
  <c r="E17" i="9"/>
  <c r="D17" i="9"/>
  <c r="C17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4" i="9"/>
  <c r="I14" i="9"/>
  <c r="H14" i="9"/>
  <c r="G14" i="9"/>
  <c r="F14" i="9"/>
  <c r="E14" i="9"/>
  <c r="D14" i="9"/>
  <c r="C14" i="9"/>
  <c r="J13" i="9"/>
  <c r="I13" i="9"/>
  <c r="H13" i="9"/>
  <c r="G13" i="9"/>
  <c r="F13" i="9"/>
  <c r="E13" i="9"/>
  <c r="D13" i="9"/>
  <c r="C13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10" i="9"/>
  <c r="I10" i="9"/>
  <c r="H10" i="9"/>
  <c r="G10" i="9"/>
  <c r="F10" i="9"/>
  <c r="E10" i="9"/>
  <c r="D10" i="9"/>
  <c r="C10" i="9"/>
  <c r="J9" i="9"/>
  <c r="I9" i="9"/>
  <c r="H9" i="9"/>
  <c r="G9" i="9"/>
  <c r="F9" i="9"/>
  <c r="E9" i="9"/>
  <c r="D9" i="9"/>
  <c r="C9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I6" i="9"/>
  <c r="H6" i="9"/>
  <c r="G6" i="9"/>
  <c r="F6" i="9"/>
  <c r="E6" i="9"/>
  <c r="D6" i="9"/>
  <c r="C6" i="9"/>
  <c r="I5" i="9"/>
  <c r="G5" i="9"/>
  <c r="E5" i="9"/>
  <c r="C5" i="9"/>
  <c r="I4" i="9"/>
  <c r="G4" i="9"/>
  <c r="E4" i="9"/>
  <c r="C4" i="9"/>
  <c r="J20" i="8"/>
  <c r="I20" i="8"/>
  <c r="H20" i="8"/>
  <c r="G20" i="8"/>
  <c r="F20" i="8"/>
  <c r="E20" i="8"/>
  <c r="D20" i="8"/>
  <c r="C20" i="8"/>
  <c r="J19" i="8"/>
  <c r="I19" i="8"/>
  <c r="H19" i="8"/>
  <c r="G19" i="8"/>
  <c r="F19" i="8"/>
  <c r="E19" i="8"/>
  <c r="D19" i="8"/>
  <c r="C19" i="8"/>
  <c r="J18" i="8"/>
  <c r="I18" i="8"/>
  <c r="H18" i="8"/>
  <c r="G18" i="8"/>
  <c r="F18" i="8"/>
  <c r="E18" i="8"/>
  <c r="D18" i="8"/>
  <c r="C18" i="8"/>
  <c r="J17" i="8"/>
  <c r="I17" i="8"/>
  <c r="H17" i="8"/>
  <c r="G17" i="8"/>
  <c r="F17" i="8"/>
  <c r="E17" i="8"/>
  <c r="D17" i="8"/>
  <c r="C17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4" i="8"/>
  <c r="I14" i="8"/>
  <c r="H14" i="8"/>
  <c r="G14" i="8"/>
  <c r="F14" i="8"/>
  <c r="E14" i="8"/>
  <c r="D14" i="8"/>
  <c r="C14" i="8"/>
  <c r="J13" i="8"/>
  <c r="I13" i="8"/>
  <c r="H13" i="8"/>
  <c r="G13" i="8"/>
  <c r="F13" i="8"/>
  <c r="E13" i="8"/>
  <c r="D13" i="8"/>
  <c r="C13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10" i="8"/>
  <c r="I10" i="8"/>
  <c r="H10" i="8"/>
  <c r="G10" i="8"/>
  <c r="F10" i="8"/>
  <c r="E10" i="8"/>
  <c r="D10" i="8"/>
  <c r="C10" i="8"/>
  <c r="J9" i="8"/>
  <c r="I9" i="8"/>
  <c r="H9" i="8"/>
  <c r="G9" i="8"/>
  <c r="F9" i="8"/>
  <c r="E9" i="8"/>
  <c r="D9" i="8"/>
  <c r="C9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I6" i="8"/>
  <c r="H6" i="8"/>
  <c r="G6" i="8"/>
  <c r="F6" i="8"/>
  <c r="E6" i="8"/>
  <c r="D6" i="8"/>
  <c r="C6" i="8"/>
  <c r="I5" i="8"/>
  <c r="G5" i="8"/>
  <c r="E5" i="8"/>
  <c r="C5" i="8"/>
  <c r="I4" i="8"/>
  <c r="G4" i="8"/>
  <c r="E4" i="8"/>
  <c r="C4" i="8"/>
  <c r="J20" i="7"/>
  <c r="I20" i="7"/>
  <c r="H20" i="7"/>
  <c r="G20" i="7"/>
  <c r="F20" i="7"/>
  <c r="E20" i="7"/>
  <c r="D20" i="7"/>
  <c r="C20" i="7"/>
  <c r="J19" i="7"/>
  <c r="I19" i="7"/>
  <c r="H19" i="7"/>
  <c r="G19" i="7"/>
  <c r="F19" i="7"/>
  <c r="E19" i="7"/>
  <c r="D19" i="7"/>
  <c r="C19" i="7"/>
  <c r="J18" i="7"/>
  <c r="I18" i="7"/>
  <c r="H18" i="7"/>
  <c r="G18" i="7"/>
  <c r="F18" i="7"/>
  <c r="E18" i="7"/>
  <c r="D18" i="7"/>
  <c r="C18" i="7"/>
  <c r="J17" i="7"/>
  <c r="I17" i="7"/>
  <c r="H17" i="7"/>
  <c r="G17" i="7"/>
  <c r="F17" i="7"/>
  <c r="E17" i="7"/>
  <c r="D17" i="7"/>
  <c r="C17" i="7"/>
  <c r="J16" i="7"/>
  <c r="I16" i="7"/>
  <c r="H16" i="7"/>
  <c r="G16" i="7"/>
  <c r="F16" i="7"/>
  <c r="E16" i="7"/>
  <c r="D16" i="7"/>
  <c r="C16" i="7"/>
  <c r="J15" i="7"/>
  <c r="I15" i="7"/>
  <c r="H15" i="7"/>
  <c r="G15" i="7"/>
  <c r="F15" i="7"/>
  <c r="E15" i="7"/>
  <c r="D15" i="7"/>
  <c r="C15" i="7"/>
  <c r="J14" i="7"/>
  <c r="I14" i="7"/>
  <c r="H14" i="7"/>
  <c r="G14" i="7"/>
  <c r="F14" i="7"/>
  <c r="E14" i="7"/>
  <c r="D14" i="7"/>
  <c r="C14" i="7"/>
  <c r="J13" i="7"/>
  <c r="I13" i="7"/>
  <c r="H13" i="7"/>
  <c r="G13" i="7"/>
  <c r="F13" i="7"/>
  <c r="E13" i="7"/>
  <c r="D13" i="7"/>
  <c r="C13" i="7"/>
  <c r="J12" i="7"/>
  <c r="I12" i="7"/>
  <c r="H12" i="7"/>
  <c r="G12" i="7"/>
  <c r="F12" i="7"/>
  <c r="E12" i="7"/>
  <c r="D12" i="7"/>
  <c r="C12" i="7"/>
  <c r="J11" i="7"/>
  <c r="I11" i="7"/>
  <c r="H11" i="7"/>
  <c r="G11" i="7"/>
  <c r="F11" i="7"/>
  <c r="E11" i="7"/>
  <c r="D11" i="7"/>
  <c r="C11" i="7"/>
  <c r="J10" i="7"/>
  <c r="I10" i="7"/>
  <c r="H10" i="7"/>
  <c r="G10" i="7"/>
  <c r="F10" i="7"/>
  <c r="E10" i="7"/>
  <c r="D10" i="7"/>
  <c r="C10" i="7"/>
  <c r="J9" i="7"/>
  <c r="I9" i="7"/>
  <c r="H9" i="7"/>
  <c r="G9" i="7"/>
  <c r="F9" i="7"/>
  <c r="E9" i="7"/>
  <c r="D9" i="7"/>
  <c r="C9" i="7"/>
  <c r="J8" i="7"/>
  <c r="I8" i="7"/>
  <c r="H8" i="7"/>
  <c r="G8" i="7"/>
  <c r="F8" i="7"/>
  <c r="E8" i="7"/>
  <c r="D8" i="7"/>
  <c r="C8" i="7"/>
  <c r="J7" i="7"/>
  <c r="I7" i="7"/>
  <c r="H7" i="7"/>
  <c r="G7" i="7"/>
  <c r="F7" i="7"/>
  <c r="E7" i="7"/>
  <c r="D7" i="7"/>
  <c r="C7" i="7"/>
  <c r="I6" i="7"/>
  <c r="H6" i="7"/>
  <c r="G6" i="7"/>
  <c r="F6" i="7"/>
  <c r="E6" i="7"/>
  <c r="D6" i="7"/>
  <c r="C6" i="7"/>
  <c r="I5" i="7"/>
  <c r="G5" i="7"/>
  <c r="E5" i="7"/>
  <c r="C5" i="7"/>
  <c r="I4" i="7"/>
  <c r="G4" i="7"/>
  <c r="E4" i="7"/>
  <c r="C4" i="7"/>
  <c r="I20" i="6"/>
  <c r="J20" i="6" s="1"/>
  <c r="H20" i="6"/>
  <c r="G20" i="6"/>
  <c r="F20" i="6"/>
  <c r="E20" i="6"/>
  <c r="D20" i="6"/>
  <c r="C20" i="6"/>
  <c r="I19" i="6"/>
  <c r="J19" i="6" s="1"/>
  <c r="H19" i="6"/>
  <c r="G19" i="6"/>
  <c r="F19" i="6"/>
  <c r="E19" i="6"/>
  <c r="D19" i="6"/>
  <c r="C19" i="6"/>
  <c r="I18" i="6"/>
  <c r="J18" i="6" s="1"/>
  <c r="H18" i="6"/>
  <c r="G18" i="6"/>
  <c r="F18" i="6"/>
  <c r="E18" i="6"/>
  <c r="D18" i="6"/>
  <c r="C18" i="6"/>
  <c r="I17" i="6"/>
  <c r="J17" i="6" s="1"/>
  <c r="H17" i="6"/>
  <c r="G17" i="6"/>
  <c r="F17" i="6"/>
  <c r="E17" i="6"/>
  <c r="D17" i="6"/>
  <c r="C17" i="6"/>
  <c r="I16" i="6"/>
  <c r="J16" i="6" s="1"/>
  <c r="H16" i="6"/>
  <c r="G16" i="6"/>
  <c r="F16" i="6"/>
  <c r="E16" i="6"/>
  <c r="D16" i="6"/>
  <c r="C16" i="6"/>
  <c r="I15" i="6"/>
  <c r="J15" i="6" s="1"/>
  <c r="H15" i="6"/>
  <c r="G15" i="6"/>
  <c r="F15" i="6"/>
  <c r="E15" i="6"/>
  <c r="D15" i="6"/>
  <c r="C15" i="6"/>
  <c r="I14" i="6"/>
  <c r="J14" i="6" s="1"/>
  <c r="H14" i="6"/>
  <c r="G14" i="6"/>
  <c r="F14" i="6"/>
  <c r="E14" i="6"/>
  <c r="D14" i="6"/>
  <c r="C14" i="6"/>
  <c r="I13" i="6"/>
  <c r="J13" i="6" s="1"/>
  <c r="H13" i="6"/>
  <c r="G13" i="6"/>
  <c r="F13" i="6"/>
  <c r="E13" i="6"/>
  <c r="D13" i="6"/>
  <c r="C13" i="6"/>
  <c r="I12" i="6"/>
  <c r="J12" i="6" s="1"/>
  <c r="H12" i="6"/>
  <c r="G12" i="6"/>
  <c r="F12" i="6"/>
  <c r="E12" i="6"/>
  <c r="D12" i="6"/>
  <c r="C12" i="6"/>
  <c r="I11" i="6"/>
  <c r="J11" i="6" s="1"/>
  <c r="H11" i="6"/>
  <c r="G11" i="6"/>
  <c r="F11" i="6"/>
  <c r="E11" i="6"/>
  <c r="D11" i="6"/>
  <c r="C11" i="6"/>
  <c r="I10" i="6"/>
  <c r="J10" i="6" s="1"/>
  <c r="H10" i="6"/>
  <c r="G10" i="6"/>
  <c r="F10" i="6"/>
  <c r="E10" i="6"/>
  <c r="D10" i="6"/>
  <c r="C10" i="6"/>
  <c r="I9" i="6"/>
  <c r="J9" i="6" s="1"/>
  <c r="H9" i="6"/>
  <c r="G9" i="6"/>
  <c r="F9" i="6"/>
  <c r="E9" i="6"/>
  <c r="D9" i="6"/>
  <c r="C9" i="6"/>
  <c r="I8" i="6"/>
  <c r="J8" i="6" s="1"/>
  <c r="H8" i="6"/>
  <c r="G8" i="6"/>
  <c r="F8" i="6"/>
  <c r="E8" i="6"/>
  <c r="D8" i="6"/>
  <c r="C8" i="6"/>
  <c r="I7" i="6"/>
  <c r="J7" i="6" s="1"/>
  <c r="H7" i="6"/>
  <c r="G7" i="6"/>
  <c r="F7" i="6"/>
  <c r="E7" i="6"/>
  <c r="D7" i="6"/>
  <c r="C7" i="6"/>
  <c r="I6" i="6"/>
  <c r="H6" i="6"/>
  <c r="G6" i="6"/>
  <c r="F6" i="6"/>
  <c r="E6" i="6"/>
  <c r="D6" i="6"/>
  <c r="C6" i="6"/>
  <c r="I5" i="6"/>
  <c r="G5" i="6"/>
  <c r="E5" i="6"/>
  <c r="C5" i="6"/>
  <c r="I4" i="6"/>
  <c r="G4" i="6"/>
  <c r="E4" i="6"/>
  <c r="C4" i="6"/>
  <c r="J20" i="5"/>
  <c r="I20" i="5"/>
  <c r="H20" i="5"/>
  <c r="G20" i="5"/>
  <c r="F20" i="5"/>
  <c r="E20" i="5"/>
  <c r="D20" i="5"/>
  <c r="C20" i="5"/>
  <c r="J19" i="5"/>
  <c r="I19" i="5"/>
  <c r="H19" i="5"/>
  <c r="G19" i="5"/>
  <c r="F19" i="5"/>
  <c r="E19" i="5"/>
  <c r="D19" i="5"/>
  <c r="C19" i="5"/>
  <c r="J18" i="5"/>
  <c r="I18" i="5"/>
  <c r="H18" i="5"/>
  <c r="G18" i="5"/>
  <c r="F18" i="5"/>
  <c r="E18" i="5"/>
  <c r="D18" i="5"/>
  <c r="C18" i="5"/>
  <c r="J17" i="5"/>
  <c r="I17" i="5"/>
  <c r="H17" i="5"/>
  <c r="G17" i="5"/>
  <c r="F17" i="5"/>
  <c r="E17" i="5"/>
  <c r="D17" i="5"/>
  <c r="C17" i="5"/>
  <c r="J16" i="5"/>
  <c r="I16" i="5"/>
  <c r="H16" i="5"/>
  <c r="G16" i="5"/>
  <c r="F16" i="5"/>
  <c r="E16" i="5"/>
  <c r="D16" i="5"/>
  <c r="C16" i="5"/>
  <c r="J15" i="5"/>
  <c r="I15" i="5"/>
  <c r="H15" i="5"/>
  <c r="G15" i="5"/>
  <c r="F15" i="5"/>
  <c r="E15" i="5"/>
  <c r="D15" i="5"/>
  <c r="C15" i="5"/>
  <c r="J14" i="5"/>
  <c r="I14" i="5"/>
  <c r="H14" i="5"/>
  <c r="G14" i="5"/>
  <c r="F14" i="5"/>
  <c r="E14" i="5"/>
  <c r="D14" i="5"/>
  <c r="C14" i="5"/>
  <c r="J13" i="5"/>
  <c r="I13" i="5"/>
  <c r="H13" i="5"/>
  <c r="G13" i="5"/>
  <c r="F13" i="5"/>
  <c r="E13" i="5"/>
  <c r="D13" i="5"/>
  <c r="C13" i="5"/>
  <c r="J12" i="5"/>
  <c r="I12" i="5"/>
  <c r="H12" i="5"/>
  <c r="G12" i="5"/>
  <c r="F12" i="5"/>
  <c r="E12" i="5"/>
  <c r="D12" i="5"/>
  <c r="C12" i="5"/>
  <c r="J11" i="5"/>
  <c r="I11" i="5"/>
  <c r="H11" i="5"/>
  <c r="G11" i="5"/>
  <c r="F11" i="5"/>
  <c r="E11" i="5"/>
  <c r="D11" i="5"/>
  <c r="C11" i="5"/>
  <c r="J10" i="5"/>
  <c r="I10" i="5"/>
  <c r="H10" i="5"/>
  <c r="G10" i="5"/>
  <c r="F10" i="5"/>
  <c r="E10" i="5"/>
  <c r="D10" i="5"/>
  <c r="C10" i="5"/>
  <c r="J9" i="5"/>
  <c r="I9" i="5"/>
  <c r="H9" i="5"/>
  <c r="G9" i="5"/>
  <c r="F9" i="5"/>
  <c r="E9" i="5"/>
  <c r="D9" i="5"/>
  <c r="C9" i="5"/>
  <c r="J8" i="5"/>
  <c r="I8" i="5"/>
  <c r="H8" i="5"/>
  <c r="G8" i="5"/>
  <c r="F8" i="5"/>
  <c r="E8" i="5"/>
  <c r="D8" i="5"/>
  <c r="C8" i="5"/>
  <c r="J7" i="5"/>
  <c r="I7" i="5"/>
  <c r="H7" i="5"/>
  <c r="G7" i="5"/>
  <c r="F7" i="5"/>
  <c r="E7" i="5"/>
  <c r="D7" i="5"/>
  <c r="C7" i="5"/>
  <c r="I6" i="5"/>
  <c r="H6" i="5"/>
  <c r="G6" i="5"/>
  <c r="F6" i="5"/>
  <c r="E6" i="5"/>
  <c r="D6" i="5"/>
  <c r="C6" i="5"/>
  <c r="I5" i="5"/>
  <c r="G5" i="5"/>
  <c r="E5" i="5"/>
  <c r="C5" i="5"/>
  <c r="I4" i="5"/>
  <c r="G4" i="5"/>
  <c r="E4" i="5"/>
  <c r="C4" i="5"/>
  <c r="J20" i="4"/>
  <c r="I20" i="4"/>
  <c r="H20" i="4"/>
  <c r="G20" i="4"/>
  <c r="F20" i="4"/>
  <c r="E20" i="4"/>
  <c r="D20" i="4"/>
  <c r="C20" i="4"/>
  <c r="J19" i="4"/>
  <c r="I19" i="4"/>
  <c r="H19" i="4"/>
  <c r="G19" i="4"/>
  <c r="F19" i="4"/>
  <c r="E19" i="4"/>
  <c r="D19" i="4"/>
  <c r="C19" i="4"/>
  <c r="J18" i="4"/>
  <c r="I18" i="4"/>
  <c r="H18" i="4"/>
  <c r="G18" i="4"/>
  <c r="F18" i="4"/>
  <c r="E18" i="4"/>
  <c r="D18" i="4"/>
  <c r="C18" i="4"/>
  <c r="J17" i="4"/>
  <c r="I17" i="4"/>
  <c r="H17" i="4"/>
  <c r="G17" i="4"/>
  <c r="F17" i="4"/>
  <c r="E17" i="4"/>
  <c r="D17" i="4"/>
  <c r="C17" i="4"/>
  <c r="J16" i="4"/>
  <c r="I16" i="4"/>
  <c r="H16" i="4"/>
  <c r="G16" i="4"/>
  <c r="F16" i="4"/>
  <c r="E16" i="4"/>
  <c r="D16" i="4"/>
  <c r="C16" i="4"/>
  <c r="J15" i="4"/>
  <c r="I15" i="4"/>
  <c r="H15" i="4"/>
  <c r="G15" i="4"/>
  <c r="F15" i="4"/>
  <c r="E15" i="4"/>
  <c r="D15" i="4"/>
  <c r="C15" i="4"/>
  <c r="J14" i="4"/>
  <c r="I14" i="4"/>
  <c r="H14" i="4"/>
  <c r="G14" i="4"/>
  <c r="F14" i="4"/>
  <c r="E14" i="4"/>
  <c r="D14" i="4"/>
  <c r="C14" i="4"/>
  <c r="J13" i="4"/>
  <c r="I13" i="4"/>
  <c r="H13" i="4"/>
  <c r="G13" i="4"/>
  <c r="F13" i="4"/>
  <c r="E13" i="4"/>
  <c r="D13" i="4"/>
  <c r="C13" i="4"/>
  <c r="J12" i="4"/>
  <c r="I12" i="4"/>
  <c r="H12" i="4"/>
  <c r="G12" i="4"/>
  <c r="F12" i="4"/>
  <c r="E12" i="4"/>
  <c r="D12" i="4"/>
  <c r="C12" i="4"/>
  <c r="J11" i="4"/>
  <c r="I11" i="4"/>
  <c r="H11" i="4"/>
  <c r="G11" i="4"/>
  <c r="F11" i="4"/>
  <c r="E11" i="4"/>
  <c r="D11" i="4"/>
  <c r="C11" i="4"/>
  <c r="J10" i="4"/>
  <c r="I10" i="4"/>
  <c r="H10" i="4"/>
  <c r="G10" i="4"/>
  <c r="F10" i="4"/>
  <c r="E10" i="4"/>
  <c r="D10" i="4"/>
  <c r="C10" i="4"/>
  <c r="J9" i="4"/>
  <c r="I9" i="4"/>
  <c r="H9" i="4"/>
  <c r="G9" i="4"/>
  <c r="F9" i="4"/>
  <c r="E9" i="4"/>
  <c r="D9" i="4"/>
  <c r="C9" i="4"/>
  <c r="J8" i="4"/>
  <c r="I8" i="4"/>
  <c r="H8" i="4"/>
  <c r="G8" i="4"/>
  <c r="F8" i="4"/>
  <c r="E8" i="4"/>
  <c r="D8" i="4"/>
  <c r="C8" i="4"/>
  <c r="J7" i="4"/>
  <c r="I7" i="4"/>
  <c r="H7" i="4"/>
  <c r="G7" i="4"/>
  <c r="F7" i="4"/>
  <c r="E7" i="4"/>
  <c r="D7" i="4"/>
  <c r="C7" i="4"/>
  <c r="I6" i="4"/>
  <c r="H6" i="4"/>
  <c r="G6" i="4"/>
  <c r="F6" i="4"/>
  <c r="E6" i="4"/>
  <c r="D6" i="4"/>
  <c r="C6" i="4"/>
  <c r="I5" i="4"/>
  <c r="G5" i="4"/>
  <c r="E5" i="4"/>
  <c r="C5" i="4"/>
  <c r="I4" i="4"/>
  <c r="G4" i="4"/>
  <c r="E4" i="4"/>
  <c r="C4" i="4"/>
  <c r="J20" i="3"/>
  <c r="I20" i="3"/>
  <c r="H20" i="3"/>
  <c r="G20" i="3"/>
  <c r="F20" i="3"/>
  <c r="E20" i="3"/>
  <c r="D20" i="3"/>
  <c r="C20" i="3"/>
  <c r="J19" i="3"/>
  <c r="I19" i="3"/>
  <c r="H19" i="3"/>
  <c r="G19" i="3"/>
  <c r="F19" i="3"/>
  <c r="E19" i="3"/>
  <c r="D19" i="3"/>
  <c r="C19" i="3"/>
  <c r="J18" i="3"/>
  <c r="I18" i="3"/>
  <c r="H18" i="3"/>
  <c r="G18" i="3"/>
  <c r="F18" i="3"/>
  <c r="E18" i="3"/>
  <c r="D18" i="3"/>
  <c r="C18" i="3"/>
  <c r="J17" i="3"/>
  <c r="I17" i="3"/>
  <c r="H17" i="3"/>
  <c r="G17" i="3"/>
  <c r="F17" i="3"/>
  <c r="E17" i="3"/>
  <c r="D17" i="3"/>
  <c r="C17" i="3"/>
  <c r="J16" i="3"/>
  <c r="I16" i="3"/>
  <c r="H16" i="3"/>
  <c r="G16" i="3"/>
  <c r="F16" i="3"/>
  <c r="E16" i="3"/>
  <c r="D16" i="3"/>
  <c r="C16" i="3"/>
  <c r="J15" i="3"/>
  <c r="I15" i="3"/>
  <c r="H15" i="3"/>
  <c r="G15" i="3"/>
  <c r="F15" i="3"/>
  <c r="E15" i="3"/>
  <c r="D15" i="3"/>
  <c r="C15" i="3"/>
  <c r="J14" i="3"/>
  <c r="I14" i="3"/>
  <c r="H14" i="3"/>
  <c r="G14" i="3"/>
  <c r="F14" i="3"/>
  <c r="E14" i="3"/>
  <c r="D14" i="3"/>
  <c r="C14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10" i="3"/>
  <c r="I10" i="3"/>
  <c r="H10" i="3"/>
  <c r="G10" i="3"/>
  <c r="F10" i="3"/>
  <c r="E10" i="3"/>
  <c r="D10" i="3"/>
  <c r="C10" i="3"/>
  <c r="J9" i="3"/>
  <c r="I9" i="3"/>
  <c r="H9" i="3"/>
  <c r="G9" i="3"/>
  <c r="F9" i="3"/>
  <c r="E9" i="3"/>
  <c r="D9" i="3"/>
  <c r="C9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I6" i="3"/>
  <c r="H6" i="3"/>
  <c r="G6" i="3"/>
  <c r="F6" i="3"/>
  <c r="E6" i="3"/>
  <c r="D6" i="3"/>
  <c r="C6" i="3"/>
  <c r="I5" i="3"/>
  <c r="G5" i="3"/>
  <c r="E5" i="3"/>
  <c r="C5" i="3"/>
  <c r="I4" i="3"/>
  <c r="G4" i="3"/>
  <c r="E4" i="3"/>
  <c r="C4" i="3"/>
  <c r="J20" i="2"/>
  <c r="I20" i="2"/>
  <c r="H20" i="2"/>
  <c r="G20" i="2"/>
  <c r="F20" i="2"/>
  <c r="E20" i="2"/>
  <c r="D20" i="2"/>
  <c r="C20" i="2"/>
  <c r="J19" i="2"/>
  <c r="I19" i="2"/>
  <c r="H19" i="2"/>
  <c r="G19" i="2"/>
  <c r="F19" i="2"/>
  <c r="E19" i="2"/>
  <c r="D19" i="2"/>
  <c r="C19" i="2"/>
  <c r="J18" i="2"/>
  <c r="I18" i="2"/>
  <c r="H18" i="2"/>
  <c r="G18" i="2"/>
  <c r="F18" i="2"/>
  <c r="E18" i="2"/>
  <c r="D18" i="2"/>
  <c r="C18" i="2"/>
  <c r="J17" i="2"/>
  <c r="I17" i="2"/>
  <c r="H17" i="2"/>
  <c r="G17" i="2"/>
  <c r="F17" i="2"/>
  <c r="E17" i="2"/>
  <c r="D17" i="2"/>
  <c r="C17" i="2"/>
  <c r="J16" i="2"/>
  <c r="I16" i="2"/>
  <c r="H16" i="2"/>
  <c r="G16" i="2"/>
  <c r="F16" i="2"/>
  <c r="E16" i="2"/>
  <c r="D16" i="2"/>
  <c r="C16" i="2"/>
  <c r="J15" i="2"/>
  <c r="I15" i="2"/>
  <c r="H15" i="2"/>
  <c r="G15" i="2"/>
  <c r="F15" i="2"/>
  <c r="E15" i="2"/>
  <c r="D15" i="2"/>
  <c r="C15" i="2"/>
  <c r="J14" i="2"/>
  <c r="I14" i="2"/>
  <c r="H14" i="2"/>
  <c r="G14" i="2"/>
  <c r="F14" i="2"/>
  <c r="E14" i="2"/>
  <c r="D14" i="2"/>
  <c r="C14" i="2"/>
  <c r="J13" i="2"/>
  <c r="I13" i="2"/>
  <c r="H13" i="2"/>
  <c r="G13" i="2"/>
  <c r="F13" i="2"/>
  <c r="E13" i="2"/>
  <c r="D13" i="2"/>
  <c r="C13" i="2"/>
  <c r="J12" i="2"/>
  <c r="I12" i="2"/>
  <c r="H12" i="2"/>
  <c r="G12" i="2"/>
  <c r="F12" i="2"/>
  <c r="E12" i="2"/>
  <c r="D12" i="2"/>
  <c r="C12" i="2"/>
  <c r="J11" i="2"/>
  <c r="I11" i="2"/>
  <c r="H11" i="2"/>
  <c r="G11" i="2"/>
  <c r="F11" i="2"/>
  <c r="E11" i="2"/>
  <c r="D11" i="2"/>
  <c r="C11" i="2"/>
  <c r="J10" i="2"/>
  <c r="I10" i="2"/>
  <c r="H10" i="2"/>
  <c r="G10" i="2"/>
  <c r="F10" i="2"/>
  <c r="E10" i="2"/>
  <c r="D10" i="2"/>
  <c r="C10" i="2"/>
  <c r="J9" i="2"/>
  <c r="I9" i="2"/>
  <c r="H9" i="2"/>
  <c r="G9" i="2"/>
  <c r="F9" i="2"/>
  <c r="E9" i="2"/>
  <c r="D9" i="2"/>
  <c r="C9" i="2"/>
  <c r="J8" i="2"/>
  <c r="I8" i="2"/>
  <c r="H8" i="2"/>
  <c r="G8" i="2"/>
  <c r="F8" i="2"/>
  <c r="E8" i="2"/>
  <c r="D8" i="2"/>
  <c r="C8" i="2"/>
  <c r="J7" i="2"/>
  <c r="I7" i="2"/>
  <c r="H7" i="2"/>
  <c r="G7" i="2"/>
  <c r="F7" i="2"/>
  <c r="E7" i="2"/>
  <c r="D7" i="2"/>
  <c r="C7" i="2"/>
  <c r="I6" i="2"/>
  <c r="H6" i="2"/>
  <c r="G6" i="2"/>
  <c r="F6" i="2"/>
  <c r="E6" i="2"/>
  <c r="D6" i="2"/>
  <c r="C6" i="2"/>
  <c r="I5" i="2"/>
  <c r="G5" i="2"/>
  <c r="E5" i="2"/>
  <c r="C5" i="2"/>
  <c r="I4" i="2"/>
  <c r="G4" i="2"/>
  <c r="E4" i="2"/>
  <c r="C4" i="2"/>
  <c r="B5" i="1"/>
  <c r="B4" i="1"/>
</calcChain>
</file>

<file path=xl/sharedStrings.xml><?xml version="1.0" encoding="utf-8"?>
<sst xmlns="http://schemas.openxmlformats.org/spreadsheetml/2006/main" count="467" uniqueCount="101">
  <si>
    <r>
      <rPr>
        <sz val="12"/>
        <rFont val="ＭＳ Ｐゴシック"/>
        <family val="3"/>
        <charset val="128"/>
      </rPr>
      <t>＜参考資料＞　東京証券取引所ベースの株式分布状況</t>
    </r>
    <rPh sb="1" eb="3">
      <t>サンコウ</t>
    </rPh>
    <rPh sb="3" eb="5">
      <t>シリョウ</t>
    </rPh>
    <phoneticPr fontId="4"/>
  </si>
  <si>
    <r>
      <rPr>
        <sz val="12"/>
        <rFont val="ＭＳ Ｐゴシック"/>
        <family val="3"/>
        <charset val="128"/>
      </rPr>
      <t>＜</t>
    </r>
    <r>
      <rPr>
        <sz val="12"/>
        <rFont val="Arial"/>
        <family val="2"/>
      </rPr>
      <t>Reference Materials</t>
    </r>
    <r>
      <rPr>
        <sz val="12"/>
        <rFont val="ＭＳ Ｐゴシック"/>
        <family val="3"/>
        <charset val="128"/>
      </rPr>
      <t>＞　</t>
    </r>
    <r>
      <rPr>
        <sz val="12"/>
        <rFont val="Arial"/>
        <family val="2"/>
      </rPr>
      <t>TSE-listed Companies Share Distribution</t>
    </r>
    <phoneticPr fontId="4"/>
  </si>
  <si>
    <t>1-1</t>
    <phoneticPr fontId="4"/>
  </si>
  <si>
    <t>所有者別単元株主数（東証市場合計）</t>
    <phoneticPr fontId="4"/>
  </si>
  <si>
    <t>Number of Shareholders of Share Units by Shareholder Type (TSE All)</t>
  </si>
  <si>
    <t>1-2</t>
  </si>
  <si>
    <r>
      <rPr>
        <sz val="10"/>
        <rFont val="ＭＳ Ｐゴシック"/>
        <family val="3"/>
        <charset val="128"/>
      </rPr>
      <t>所有者別単元株主数（東証プライム）</t>
    </r>
    <phoneticPr fontId="4"/>
  </si>
  <si>
    <t>Number of Shareholders of Share Units by Shareholder Type (Prime)</t>
    <phoneticPr fontId="4"/>
  </si>
  <si>
    <t>1-3</t>
  </si>
  <si>
    <r>
      <rPr>
        <sz val="10"/>
        <rFont val="ＭＳ Ｐゴシック"/>
        <family val="3"/>
        <charset val="128"/>
      </rPr>
      <t>所有者別単元株主数（東証スタンダード）</t>
    </r>
    <phoneticPr fontId="4"/>
  </si>
  <si>
    <t>Number of Shareholders of Share Units by Shareholder Type (Standard)</t>
    <phoneticPr fontId="4"/>
  </si>
  <si>
    <t>1-4</t>
  </si>
  <si>
    <r>
      <rPr>
        <sz val="10"/>
        <rFont val="ＭＳ Ｐゴシック"/>
        <family val="3"/>
        <charset val="128"/>
      </rPr>
      <t>所有者別単元株主数（東証グロース）</t>
    </r>
    <phoneticPr fontId="4"/>
  </si>
  <si>
    <t>Number of Shareholders of Share Units by Shareholder Type (Growth)</t>
  </si>
  <si>
    <t>1-5</t>
  </si>
  <si>
    <t>所有者別単元株主数（TOKYO PRO Market）</t>
    <phoneticPr fontId="4"/>
  </si>
  <si>
    <t>Number of Shareholders of Share Units by Shareholder Type (TOKYO PRO Market)</t>
    <phoneticPr fontId="4"/>
  </si>
  <si>
    <t>2-1</t>
    <phoneticPr fontId="4"/>
  </si>
  <si>
    <r>
      <rPr>
        <sz val="10"/>
        <rFont val="ＭＳ Ｐゴシック"/>
        <family val="3"/>
        <charset val="128"/>
      </rPr>
      <t>所有者別単元株式数（東証市場合計）</t>
    </r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</si>
  <si>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t>Number of Shares in Share Units Held by Shareholder Type (TSE All)</t>
  </si>
  <si>
    <t>2-2</t>
  </si>
  <si>
    <r>
      <rPr>
        <sz val="10"/>
        <rFont val="ＭＳ Ｐゴシック"/>
        <family val="3"/>
        <charset val="128"/>
      </rPr>
      <t>所有者別単元株式数（東証プライム）</t>
    </r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</si>
  <si>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t>Number of Shares in Share Units Held by Shareholder Type (Prime)</t>
    <phoneticPr fontId="4"/>
  </si>
  <si>
    <t>2-3</t>
  </si>
  <si>
    <r>
      <rPr>
        <sz val="10"/>
        <rFont val="ＭＳ Ｐゴシック"/>
        <family val="3"/>
        <charset val="128"/>
      </rPr>
      <t>所有者別単元株式数（東証スタンダード）</t>
    </r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</si>
  <si>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t>Number of Shares in Share Units Held by Shareholder Type (Standard)</t>
    <phoneticPr fontId="4"/>
  </si>
  <si>
    <t>2-4</t>
  </si>
  <si>
    <r>
      <rPr>
        <sz val="10"/>
        <rFont val="ＭＳ Ｐゴシック"/>
        <family val="3"/>
        <charset val="128"/>
      </rPr>
      <t>所有者別単元株式数（東証グロース）</t>
    </r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</si>
  <si>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t>Number of Shares in Share Units Held by Shareholder Type (Growth)</t>
  </si>
  <si>
    <t>2-5</t>
  </si>
  <si>
    <t>所有者別単元株式数（TOKYO PRO Market）</t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</si>
  <si>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t>Number of Shares in Share Units Held by Shareholder Type (TOKYO PRO Market)</t>
    <phoneticPr fontId="4"/>
  </si>
  <si>
    <t>3-1</t>
    <phoneticPr fontId="4"/>
  </si>
  <si>
    <r>
      <rPr>
        <sz val="10"/>
        <rFont val="ＭＳ Ｐゴシック"/>
        <family val="3"/>
        <charset val="128"/>
      </rPr>
      <t>投資部門別株式保有金額（東証市場合計）</t>
    </r>
    <phoneticPr fontId="4"/>
  </si>
  <si>
    <t>Shareholding at Market Value (TSE All)</t>
    <phoneticPr fontId="4"/>
  </si>
  <si>
    <t>3-2</t>
  </si>
  <si>
    <r>
      <rPr>
        <sz val="10"/>
        <rFont val="ＭＳ Ｐゴシック"/>
        <family val="3"/>
        <charset val="128"/>
      </rPr>
      <t>投資部門別株式保有金額（東証プライム）</t>
    </r>
    <phoneticPr fontId="4"/>
  </si>
  <si>
    <t>Shareholding at Market Value (Prime)</t>
    <phoneticPr fontId="4"/>
  </si>
  <si>
    <t>3-3</t>
  </si>
  <si>
    <r>
      <rPr>
        <sz val="10"/>
        <rFont val="ＭＳ Ｐゴシック"/>
        <family val="3"/>
        <charset val="128"/>
      </rPr>
      <t>投資部門別株式保有金額（東証スタンダード）</t>
    </r>
    <phoneticPr fontId="4"/>
  </si>
  <si>
    <t>Shareholding at Market Value (Standard)</t>
    <phoneticPr fontId="4"/>
  </si>
  <si>
    <t>3-4</t>
  </si>
  <si>
    <r>
      <rPr>
        <sz val="10"/>
        <rFont val="ＭＳ Ｐゴシック"/>
        <family val="3"/>
        <charset val="128"/>
      </rPr>
      <t>投資部門別株式保有金額（東証グロース）</t>
    </r>
    <phoneticPr fontId="4"/>
  </si>
  <si>
    <t>Shareholding at Market Value (Growth)</t>
  </si>
  <si>
    <t>3-5</t>
  </si>
  <si>
    <t>投資部門別株式保有金額（TOKYO PRO Market）</t>
    <phoneticPr fontId="4"/>
  </si>
  <si>
    <t>Shareholding at Market Value (TOKYO PRO Market)</t>
    <phoneticPr fontId="4"/>
  </si>
  <si>
    <t xml:space="preserve">1-1 </t>
  </si>
  <si>
    <t>所有者別単元株主数（東証市場合計）</t>
    <rPh sb="10" eb="12">
      <t>トウショウ</t>
    </rPh>
    <rPh sb="12" eb="14">
      <t>シジョウ</t>
    </rPh>
    <rPh sb="14" eb="16">
      <t>ゴウケイ</t>
    </rPh>
    <phoneticPr fontId="4"/>
  </si>
  <si>
    <t>Number of Shareholders of Share Units by Shareholder Type (TSE All)</t>
    <phoneticPr fontId="4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</si>
  <si>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>, %   persons, %</t>
    </r>
    <rPh sb="0" eb="1">
      <t>ニン</t>
    </rPh>
    <phoneticPr fontId="4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</si>
  <si>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4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</si>
  <si>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(</t>
    </r>
    <r>
      <rPr>
        <sz val="9"/>
        <rFont val="ＭＳ Ｐゴシック"/>
        <family val="3"/>
        <charset val="128"/>
      </rPr>
      <t>社</t>
    </r>
    <r>
      <rPr>
        <sz val="9"/>
        <rFont val="Arial"/>
        <family val="2"/>
      </rPr>
      <t>)
Number of Companies  (Cos.)</t>
    </r>
    <rPh sb="0" eb="1">
      <t>カイ</t>
    </rPh>
    <rPh sb="1" eb="2">
      <t>シャ</t>
    </rPh>
    <rPh sb="2" eb="3">
      <t>スウ</t>
    </rPh>
    <rPh sb="6" eb="7">
      <t>シャ</t>
    </rPh>
    <phoneticPr fontId="4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</si>
  <si>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(1)+(5)+(6)+(7)
Total</t>
    </r>
    <phoneticPr fontId="4"/>
  </si>
  <si>
    <t xml:space="preserve">(1)
</t>
    <phoneticPr fontId="11"/>
  </si>
  <si>
    <r>
      <rPr>
        <sz val="9"/>
        <rFont val="ＭＳ Ｐゴシック"/>
        <family val="3"/>
        <charset val="128"/>
      </rPr>
      <t xml:space="preserve">政府・地方公共団体
</t>
    </r>
    <r>
      <rPr>
        <sz val="9"/>
        <rFont val="Arial"/>
        <family val="2"/>
      </rPr>
      <t>Govt. &amp; Local Govt.</t>
    </r>
    <phoneticPr fontId="4"/>
  </si>
  <si>
    <t xml:space="preserve">(5)
</t>
    <phoneticPr fontId="4"/>
  </si>
  <si>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
Domestic Corporation Subtotal</t>
    </r>
    <phoneticPr fontId="4"/>
  </si>
  <si>
    <t xml:space="preserve">(2)
</t>
    <phoneticPr fontId="11"/>
  </si>
  <si>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
Financial Institutions</t>
    </r>
    <phoneticPr fontId="4"/>
  </si>
  <si>
    <r>
      <t xml:space="preserve">a </t>
    </r>
    <r>
      <rPr>
        <sz val="9"/>
        <rFont val="ＭＳ Ｐゴシック"/>
        <family val="3"/>
        <charset val="128"/>
      </rPr>
      <t xml:space="preserve">都銀・地銀等
</t>
    </r>
    <r>
      <rPr>
        <sz val="9"/>
        <rFont val="Arial"/>
        <family val="2"/>
      </rPr>
      <t xml:space="preserve">   City, Regional Banks, etc.</t>
    </r>
    <rPh sb="7" eb="8">
      <t>トウ</t>
    </rPh>
    <phoneticPr fontId="4"/>
  </si>
  <si>
    <r>
      <t xml:space="preserve">b </t>
    </r>
    <r>
      <rPr>
        <sz val="9"/>
        <rFont val="ＭＳ Ｐゴシック"/>
        <family val="3"/>
        <charset val="128"/>
      </rPr>
      <t xml:space="preserve">信託銀行
</t>
    </r>
    <r>
      <rPr>
        <sz val="9"/>
        <rFont val="Arial"/>
        <family val="2"/>
      </rPr>
      <t xml:space="preserve">   Trust Banks</t>
    </r>
    <phoneticPr fontId="4"/>
  </si>
  <si>
    <r>
      <t>(a+b</t>
    </r>
    <r>
      <rPr>
        <sz val="9"/>
        <rFont val="ＭＳ Ｐゴシック"/>
        <family val="3"/>
        <charset val="128"/>
      </rPr>
      <t>のうち投資信託分</t>
    </r>
    <r>
      <rPr>
        <sz val="9"/>
        <rFont val="Arial"/>
        <family val="2"/>
      </rPr>
      <t xml:space="preserve">)
(Out of a+b Investment Trusts) </t>
    </r>
    <phoneticPr fontId="4"/>
  </si>
  <si>
    <r>
      <t>(a+b</t>
    </r>
    <r>
      <rPr>
        <sz val="9"/>
        <rFont val="ＭＳ Ｐゴシック"/>
        <family val="3"/>
        <charset val="128"/>
      </rPr>
      <t>のうち年金信託分</t>
    </r>
    <r>
      <rPr>
        <sz val="9"/>
        <rFont val="Arial"/>
        <family val="2"/>
      </rPr>
      <t>)
(Out of a+b Annuity Trusts )</t>
    </r>
    <phoneticPr fontId="4"/>
  </si>
  <si>
    <r>
      <t xml:space="preserve">c </t>
    </r>
    <r>
      <rPr>
        <sz val="9"/>
        <rFont val="ＭＳ Ｐゴシック"/>
        <family val="3"/>
        <charset val="128"/>
      </rPr>
      <t xml:space="preserve">生命保険会社
</t>
    </r>
    <r>
      <rPr>
        <sz val="9"/>
        <rFont val="Arial"/>
        <family val="2"/>
      </rPr>
      <t xml:space="preserve">   Life Insurance Companies</t>
    </r>
  </si>
  <si>
    <r>
      <t xml:space="preserve">d </t>
    </r>
    <r>
      <rPr>
        <sz val="9"/>
        <rFont val="ＭＳ Ｐゴシック"/>
        <family val="3"/>
        <charset val="128"/>
      </rPr>
      <t xml:space="preserve">損害保険会社
</t>
    </r>
    <r>
      <rPr>
        <sz val="9"/>
        <rFont val="Arial"/>
        <family val="2"/>
      </rPr>
      <t xml:space="preserve">   Non-life Insurance Companies</t>
    </r>
  </si>
  <si>
    <r>
      <t xml:space="preserve">e </t>
    </r>
    <r>
      <rPr>
        <sz val="9"/>
        <rFont val="ＭＳ Ｐゴシック"/>
        <family val="3"/>
        <charset val="128"/>
      </rPr>
      <t xml:space="preserve">その他の金融機関
</t>
    </r>
    <r>
      <rPr>
        <sz val="9"/>
        <rFont val="Arial"/>
        <family val="2"/>
      </rPr>
      <t xml:space="preserve">   Other Financial Institutions</t>
    </r>
  </si>
  <si>
    <t xml:space="preserve">(3)
</t>
    <phoneticPr fontId="4"/>
  </si>
  <si>
    <r>
      <rPr>
        <sz val="9"/>
        <rFont val="ＭＳ Ｐゴシック"/>
        <family val="3"/>
        <charset val="128"/>
      </rPr>
      <t xml:space="preserve">証券会社
</t>
    </r>
    <r>
      <rPr>
        <sz val="9"/>
        <rFont val="Arial"/>
        <family val="2"/>
      </rPr>
      <t>Securities Companies</t>
    </r>
    <phoneticPr fontId="4"/>
  </si>
  <si>
    <t xml:space="preserve">(4)
</t>
    <phoneticPr fontId="11"/>
  </si>
  <si>
    <r>
      <rPr>
        <sz val="9"/>
        <rFont val="ＭＳ Ｐゴシック"/>
        <family val="3"/>
        <charset val="128"/>
      </rPr>
      <t xml:space="preserve">事業法人等
</t>
    </r>
    <r>
      <rPr>
        <sz val="9"/>
        <rFont val="Arial"/>
        <family val="2"/>
      </rPr>
      <t>Business Corporations</t>
    </r>
    <phoneticPr fontId="4"/>
  </si>
  <si>
    <t xml:space="preserve">(6)
</t>
    <phoneticPr fontId="4"/>
  </si>
  <si>
    <r>
      <rPr>
        <sz val="9"/>
        <rFont val="ＭＳ Ｐゴシック"/>
        <family val="3"/>
        <charset val="128"/>
      </rPr>
      <t xml:space="preserve">外国法人等
</t>
    </r>
    <r>
      <rPr>
        <sz val="9"/>
        <rFont val="Arial"/>
        <family val="2"/>
      </rPr>
      <t>Foreigners</t>
    </r>
    <rPh sb="2" eb="5">
      <t>ホウジントウ</t>
    </rPh>
    <phoneticPr fontId="4"/>
  </si>
  <si>
    <t xml:space="preserve">(7)
</t>
    <phoneticPr fontId="4"/>
  </si>
  <si>
    <r>
      <rPr>
        <sz val="9"/>
        <rFont val="ＭＳ Ｐゴシック"/>
        <family val="3"/>
        <charset val="128"/>
      </rPr>
      <t xml:space="preserve">個人・その他
</t>
    </r>
    <r>
      <rPr>
        <sz val="9"/>
        <rFont val="Arial"/>
        <family val="2"/>
      </rPr>
      <t>Individuals</t>
    </r>
    <phoneticPr fontId="4"/>
  </si>
  <si>
    <t>所有者別単元株主数（東証プライム）</t>
    <phoneticPr fontId="4"/>
  </si>
  <si>
    <t>Number of Shareholders of Share Units by Shareholder Type (Prime)</t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</si>
  <si>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</si>
  <si>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
Domestic Corporation Subtotal</t>
    </r>
  </si>
  <si>
    <t>所有者別単元株主数（東証スタンダード）</t>
    <phoneticPr fontId="4"/>
  </si>
  <si>
    <t>Number of Shareholders of Share Units by Shareholder Type (Standard)</t>
  </si>
  <si>
    <t>所有者別単元株主数（東証グロース）</t>
  </si>
  <si>
    <t xml:space="preserve">(20)
</t>
  </si>
  <si>
    <t>2-1</t>
  </si>
  <si>
    <t>所有者別単元株式数（東証市場合計）</t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</si>
  <si>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  <rPh sb="0" eb="2">
      <t>タンゲン</t>
    </rPh>
    <phoneticPr fontId="4"/>
  </si>
  <si>
    <t>所有者別単元株式数（東証プライム）</t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</si>
  <si>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t>Number of Shares in Share Units Held by Shareholder Type (Prime)</t>
  </si>
  <si>
    <t>所有者別単元株式数（東証スタンダード）</t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</si>
  <si>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t>Number of Shares in Share Units Held by Shareholder Type (Standard)</t>
  </si>
  <si>
    <t>所有者別単元株式数（東証グロース）</t>
    <rPh sb="0" eb="3">
      <t>ショユウシャ</t>
    </rPh>
    <rPh sb="3" eb="4">
      <t>ベツ</t>
    </rPh>
    <rPh sb="4" eb="6">
      <t>タンゲン</t>
    </rPh>
    <rPh sb="6" eb="9">
      <t>カブシキスウ</t>
    </rPh>
    <phoneticPr fontId="4"/>
  </si>
  <si>
    <t>3-1</t>
  </si>
  <si>
    <t>投資部門別株式保有金額（東証市場合計）</t>
  </si>
  <si>
    <t>Shareholding at Market Value  (TSE All)</t>
  </si>
  <si>
    <r>
      <rPr>
        <sz val="9"/>
        <rFont val="ＭＳ Ｐゴシック"/>
        <family val="3"/>
        <charset val="128"/>
      </rPr>
      <t>億円</t>
    </r>
    <r>
      <rPr>
        <sz val="9"/>
        <rFont val="Arial"/>
        <family val="2"/>
      </rPr>
      <t>, %   100 mil.yen, %</t>
    </r>
    <phoneticPr fontId="4"/>
  </si>
  <si>
    <t>投資部門別株式保有金額（東証プライム）</t>
    <phoneticPr fontId="4"/>
  </si>
  <si>
    <t>Shareholding at Market Value (Prime)</t>
  </si>
  <si>
    <r>
      <t>億円</t>
    </r>
    <r>
      <rPr>
        <sz val="9"/>
        <rFont val="Arial"/>
        <family val="2"/>
      </rPr>
      <t>, %   100 mil.yen, %</t>
    </r>
    <phoneticPr fontId="4"/>
  </si>
  <si>
    <t>投資部門別株式保有金額（東証スタンダード）</t>
    <phoneticPr fontId="4"/>
  </si>
  <si>
    <t>Shareholding at Market Value (Standard)</t>
  </si>
  <si>
    <t>投資部門別株式保有金額（東証グロース）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</si>
</sst>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Arial"/>
      <family val="2"/>
    </font>
    <font>
      <b/>
      <sz val="9"/>
      <name val="Arial"/>
      <family val="2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7" fillId="0" borderId="0" xfId="0" applyFont="1">
      <alignment vertical="center"/>
    </xf>
    <xf numFmtId="49" fontId="5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0" fontId="8" fillId="0" borderId="0" xfId="0" applyFont="1">
      <alignment vertical="center"/>
    </xf>
    <xf numFmtId="49" fontId="5" fillId="0" borderId="0" xfId="2" applyNumberFormat="1" applyFont="1" applyAlignment="1">
      <alignment vertical="center"/>
    </xf>
    <xf numFmtId="49" fontId="1" fillId="0" borderId="0" xfId="2" applyNumberFormat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2" applyNumberFormat="1" applyFont="1" applyAlignment="1">
      <alignment vertical="top"/>
    </xf>
    <xf numFmtId="49" fontId="5" fillId="0" borderId="0" xfId="1" applyNumberFormat="1" applyFont="1" applyAlignment="1">
      <alignment vertical="top"/>
    </xf>
    <xf numFmtId="49" fontId="8" fillId="0" borderId="0" xfId="2" applyNumberFormat="1" applyFont="1" applyAlignment="1">
      <alignment vertical="center"/>
    </xf>
    <xf numFmtId="49" fontId="9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49" fontId="9" fillId="0" borderId="0" xfId="2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Continuous" vertical="center" wrapText="1"/>
    </xf>
    <xf numFmtId="0" fontId="8" fillId="0" borderId="2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/>
    </xf>
    <xf numFmtId="0" fontId="8" fillId="0" borderId="0" xfId="2" applyFont="1" applyAlignment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38" fontId="8" fillId="0" borderId="3" xfId="1" applyFont="1" applyBorder="1" applyAlignment="1">
      <alignment horizontal="centerContinuous" vertical="center"/>
    </xf>
    <xf numFmtId="0" fontId="8" fillId="0" borderId="4" xfId="2" applyFont="1" applyBorder="1" applyAlignment="1">
      <alignment horizontal="centerContinuous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176" fontId="8" fillId="0" borderId="3" xfId="1" applyNumberFormat="1" applyFont="1" applyBorder="1" applyAlignment="1">
      <alignment vertical="center"/>
    </xf>
    <xf numFmtId="177" fontId="8" fillId="0" borderId="5" xfId="2" applyNumberFormat="1" applyFont="1" applyBorder="1" applyAlignment="1">
      <alignment vertical="center"/>
    </xf>
    <xf numFmtId="176" fontId="8" fillId="0" borderId="0" xfId="2" applyNumberFormat="1" applyFont="1" applyAlignment="1">
      <alignment vertical="center"/>
    </xf>
    <xf numFmtId="49" fontId="8" fillId="0" borderId="3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176" fontId="8" fillId="0" borderId="6" xfId="1" applyNumberFormat="1" applyFont="1" applyBorder="1" applyAlignment="1">
      <alignment vertical="center"/>
    </xf>
    <xf numFmtId="177" fontId="8" fillId="0" borderId="7" xfId="2" applyNumberFormat="1" applyFont="1" applyBorder="1" applyAlignment="1">
      <alignment vertical="center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right" vertical="center" wrapText="1"/>
    </xf>
    <xf numFmtId="177" fontId="8" fillId="0" borderId="12" xfId="2" applyNumberFormat="1" applyFont="1" applyBorder="1" applyAlignment="1">
      <alignment vertical="center"/>
    </xf>
    <xf numFmtId="0" fontId="5" fillId="0" borderId="0" xfId="2" applyFont="1"/>
    <xf numFmtId="176" fontId="5" fillId="0" borderId="0" xfId="2" applyNumberFormat="1" applyFont="1"/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centerContinuous" vertical="center"/>
    </xf>
    <xf numFmtId="38" fontId="8" fillId="0" borderId="3" xfId="1" applyFont="1" applyBorder="1" applyAlignment="1">
      <alignment horizontal="right" vertical="center"/>
    </xf>
    <xf numFmtId="0" fontId="8" fillId="0" borderId="4" xfId="2" applyFont="1" applyBorder="1" applyAlignment="1">
      <alignment horizontal="right" vertical="center"/>
    </xf>
    <xf numFmtId="176" fontId="8" fillId="0" borderId="3" xfId="1" applyNumberFormat="1" applyFont="1" applyBorder="1" applyAlignment="1">
      <alignment horizontal="right" vertical="center"/>
    </xf>
    <xf numFmtId="177" fontId="8" fillId="0" borderId="5" xfId="2" applyNumberFormat="1" applyFont="1" applyBorder="1" applyAlignment="1">
      <alignment horizontal="right" vertical="center"/>
    </xf>
    <xf numFmtId="176" fontId="8" fillId="0" borderId="6" xfId="1" applyNumberFormat="1" applyFont="1" applyBorder="1" applyAlignment="1">
      <alignment horizontal="right" vertical="center"/>
    </xf>
    <xf numFmtId="177" fontId="8" fillId="0" borderId="7" xfId="2" applyNumberFormat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0" xfId="1" applyFont="1" applyAlignment="1">
      <alignment horizontal="right" vertical="center"/>
    </xf>
    <xf numFmtId="177" fontId="8" fillId="0" borderId="12" xfId="2" applyNumberFormat="1" applyFont="1" applyBorder="1" applyAlignment="1">
      <alignment horizontal="right" vertical="center"/>
    </xf>
    <xf numFmtId="38" fontId="8" fillId="0" borderId="13" xfId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right"/>
    </xf>
    <xf numFmtId="49" fontId="12" fillId="0" borderId="0" xfId="2" applyNumberFormat="1" applyFont="1" applyAlignment="1">
      <alignment vertical="center"/>
    </xf>
    <xf numFmtId="0" fontId="10" fillId="0" borderId="0" xfId="0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_2-1投資部門別株式保有金額" xfId="2" xr:uid="{D7218AB5-34D7-4478-A330-CA5DED272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5&#24180;&#24230;/&#9317;8&#26376;HP&#29992;&#36039;&#26009;&#32232;/HP&#25522;&#36617;&#29992;/&#26481;&#35388;&#12505;&#12540;&#12473;/tse2024.xls" TargetMode="External"/><Relationship Id="rId2" Type="http://schemas.openxmlformats.org/officeDocument/2006/relationships/externalLinkPath" Target="file:///\\Jpx-fs\kabudata\&#20998;&#24067;&#29366;&#27841;\&#12539;&#26666;&#24335;&#20998;&#24067;\2025&#24180;&#24230;\&#9317;8&#26376;HP&#29992;&#36039;&#26009;&#32232;\HP&#25522;&#36617;&#29992;\&#26481;&#35388;&#12505;&#12540;&#12473;\tse2024.xls" TargetMode="External"/><Relationship Id="rId1" Type="http://schemas.openxmlformats.org/officeDocument/2006/relationships/externalLinkPath" Target="/&#20998;&#24067;&#29366;&#27841;/&#12539;&#26666;&#24335;&#20998;&#24067;/2025&#24180;&#24230;/&#9317;8&#26376;HP&#29992;&#36039;&#26009;&#32232;/HP&#25522;&#36617;&#29992;/&#26481;&#35388;&#12505;&#12540;&#12473;/tse2024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5&#24180;&#24230;/&#9317;8&#26376;HP&#29992;&#36039;&#26009;&#32232;/MDB&#24115;&#31080;&#12392;&#12398;&#29031;&#21512;&amp;&#38598;&#35336;&#20316;&#26989;&#29992;/&#9320;&#26481;&#35388;&#12505;&#12540;&#12473;(&#35336;&#31639;&#24335;&#20837;&#12426;).xls" TargetMode="External"/><Relationship Id="rId2" Type="http://schemas.openxmlformats.org/officeDocument/2006/relationships/externalLinkPath" Target="file:///\\Jpx-fs\kabudata\&#20998;&#24067;&#29366;&#27841;\&#12539;&#26666;&#24335;&#20998;&#24067;\2025&#24180;&#24230;\&#9317;8&#26376;HP&#29992;&#36039;&#26009;&#32232;\MDB&#24115;&#31080;&#12392;&#12398;&#29031;&#21512;&amp;&#38598;&#35336;&#20316;&#26989;&#29992;\&#9320;&#26481;&#35388;&#12505;&#12540;&#12473;(&#35336;&#31639;&#24335;&#20837;&#12426;).xls" TargetMode="External"/><Relationship Id="rId1" Type="http://schemas.openxmlformats.org/officeDocument/2006/relationships/externalLinkPath" Target="/&#20998;&#24067;&#29366;&#27841;/&#12539;&#26666;&#24335;&#20998;&#24067;/2025&#24180;&#24230;/&#9317;8&#26376;HP&#29992;&#36039;&#26009;&#32232;/MDB&#24115;&#31080;&#12392;&#12398;&#29031;&#21512;&amp;&#38598;&#35336;&#20316;&#26989;&#29992;/&#9320;&#26481;&#35388;&#12505;&#12540;&#12473;(&#35336;&#31639;&#24335;&#20837;&#1242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資料一覧 List of Materials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</sheetNames>
    <sheetDataSet>
      <sheetData sheetId="0" refreshError="1"/>
      <sheetData sheetId="1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3828</v>
          </cell>
          <cell r="G5">
            <v>3886</v>
          </cell>
          <cell r="I5">
            <v>3921</v>
          </cell>
        </row>
        <row r="6">
          <cell r="E6">
            <v>71095351</v>
          </cell>
          <cell r="F6">
            <v>100</v>
          </cell>
          <cell r="G6">
            <v>75748903</v>
          </cell>
          <cell r="H6">
            <v>100</v>
          </cell>
          <cell r="I6">
            <v>84943266</v>
          </cell>
          <cell r="J6">
            <v>100</v>
          </cell>
        </row>
        <row r="7">
          <cell r="E7">
            <v>1261</v>
          </cell>
          <cell r="F7">
            <v>0</v>
          </cell>
          <cell r="G7">
            <v>1239</v>
          </cell>
          <cell r="H7">
            <v>0</v>
          </cell>
          <cell r="I7">
            <v>1247</v>
          </cell>
          <cell r="J7">
            <v>0</v>
          </cell>
        </row>
        <row r="8">
          <cell r="E8">
            <v>983247</v>
          </cell>
          <cell r="F8">
            <v>1.4</v>
          </cell>
          <cell r="G8">
            <v>996994</v>
          </cell>
          <cell r="H8">
            <v>1.3</v>
          </cell>
          <cell r="I8">
            <v>1033500</v>
          </cell>
          <cell r="J8">
            <v>1.2</v>
          </cell>
        </row>
        <row r="9">
          <cell r="E9">
            <v>72535</v>
          </cell>
          <cell r="F9">
            <v>0.1</v>
          </cell>
          <cell r="G9">
            <v>70917</v>
          </cell>
          <cell r="H9">
            <v>0.1</v>
          </cell>
          <cell r="I9">
            <v>66815</v>
          </cell>
          <cell r="J9">
            <v>0.1</v>
          </cell>
        </row>
        <row r="10">
          <cell r="E10">
            <v>12453</v>
          </cell>
          <cell r="F10">
            <v>0</v>
          </cell>
          <cell r="G10">
            <v>11876</v>
          </cell>
          <cell r="H10">
            <v>0</v>
          </cell>
          <cell r="I10">
            <v>11179</v>
          </cell>
          <cell r="J10">
            <v>0</v>
          </cell>
        </row>
        <row r="11">
          <cell r="E11">
            <v>25055</v>
          </cell>
          <cell r="F11">
            <v>0</v>
          </cell>
          <cell r="G11">
            <v>24815</v>
          </cell>
          <cell r="H11">
            <v>0</v>
          </cell>
          <cell r="I11">
            <v>22520</v>
          </cell>
          <cell r="J11">
            <v>0</v>
          </cell>
        </row>
        <row r="12">
          <cell r="E12">
            <v>7951</v>
          </cell>
          <cell r="F12">
            <v>0</v>
          </cell>
          <cell r="G12">
            <v>7797</v>
          </cell>
          <cell r="H12">
            <v>0</v>
          </cell>
          <cell r="I12">
            <v>7176</v>
          </cell>
          <cell r="J12">
            <v>0</v>
          </cell>
        </row>
        <row r="13">
          <cell r="E13">
            <v>10372</v>
          </cell>
          <cell r="F13">
            <v>0</v>
          </cell>
          <cell r="G13">
            <v>10107</v>
          </cell>
          <cell r="H13">
            <v>0</v>
          </cell>
          <cell r="I13">
            <v>8976</v>
          </cell>
          <cell r="J13">
            <v>0</v>
          </cell>
        </row>
        <row r="14">
          <cell r="E14">
            <v>16041</v>
          </cell>
          <cell r="F14">
            <v>0</v>
          </cell>
          <cell r="G14">
            <v>15397</v>
          </cell>
          <cell r="H14">
            <v>0</v>
          </cell>
          <cell r="I14">
            <v>14446</v>
          </cell>
          <cell r="J14">
            <v>0</v>
          </cell>
        </row>
        <row r="15">
          <cell r="E15">
            <v>3329</v>
          </cell>
          <cell r="F15">
            <v>0</v>
          </cell>
          <cell r="G15">
            <v>3193</v>
          </cell>
          <cell r="H15">
            <v>0</v>
          </cell>
          <cell r="I15">
            <v>2498</v>
          </cell>
          <cell r="J15">
            <v>0</v>
          </cell>
        </row>
        <row r="16">
          <cell r="E16">
            <v>15657</v>
          </cell>
          <cell r="F16">
            <v>0</v>
          </cell>
          <cell r="G16">
            <v>15636</v>
          </cell>
          <cell r="H16">
            <v>0</v>
          </cell>
          <cell r="I16">
            <v>16172</v>
          </cell>
          <cell r="J16">
            <v>0</v>
          </cell>
        </row>
        <row r="17">
          <cell r="E17">
            <v>88802</v>
          </cell>
          <cell r="F17">
            <v>0.1</v>
          </cell>
          <cell r="G17">
            <v>90697</v>
          </cell>
          <cell r="H17">
            <v>0.1</v>
          </cell>
          <cell r="I17">
            <v>87694</v>
          </cell>
          <cell r="J17">
            <v>0.1</v>
          </cell>
        </row>
        <row r="18">
          <cell r="E18">
            <v>821910</v>
          </cell>
          <cell r="F18">
            <v>1.2</v>
          </cell>
          <cell r="G18">
            <v>835380</v>
          </cell>
          <cell r="H18">
            <v>1.1000000000000001</v>
          </cell>
          <cell r="I18">
            <v>878991</v>
          </cell>
          <cell r="J18">
            <v>1</v>
          </cell>
        </row>
        <row r="19">
          <cell r="E19">
            <v>578223</v>
          </cell>
          <cell r="F19">
            <v>0.8</v>
          </cell>
          <cell r="G19">
            <v>629256</v>
          </cell>
          <cell r="H19">
            <v>0.8</v>
          </cell>
          <cell r="I19">
            <v>672773</v>
          </cell>
          <cell r="J19">
            <v>0.8</v>
          </cell>
        </row>
        <row r="20">
          <cell r="E20">
            <v>69532620</v>
          </cell>
          <cell r="F20">
            <v>97.8</v>
          </cell>
          <cell r="G20">
            <v>74121414</v>
          </cell>
          <cell r="H20">
            <v>97.9</v>
          </cell>
          <cell r="I20">
            <v>83235746</v>
          </cell>
          <cell r="J20">
            <v>98</v>
          </cell>
        </row>
      </sheetData>
      <sheetData sheetId="2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1832</v>
          </cell>
          <cell r="G5">
            <v>1649</v>
          </cell>
          <cell r="I5">
            <v>1633</v>
          </cell>
        </row>
        <row r="6">
          <cell r="E6">
            <v>59694194</v>
          </cell>
          <cell r="F6">
            <v>100</v>
          </cell>
          <cell r="G6">
            <v>62108178</v>
          </cell>
          <cell r="H6">
            <v>100</v>
          </cell>
          <cell r="I6">
            <v>70357579</v>
          </cell>
          <cell r="J6">
            <v>100</v>
          </cell>
        </row>
        <row r="7">
          <cell r="E7">
            <v>1174</v>
          </cell>
          <cell r="F7">
            <v>0</v>
          </cell>
          <cell r="G7">
            <v>1145</v>
          </cell>
          <cell r="H7">
            <v>0</v>
          </cell>
          <cell r="I7">
            <v>1154</v>
          </cell>
          <cell r="J7">
            <v>0</v>
          </cell>
        </row>
        <row r="8">
          <cell r="E8">
            <v>805864</v>
          </cell>
          <cell r="F8">
            <v>1.3</v>
          </cell>
          <cell r="G8">
            <v>798339</v>
          </cell>
          <cell r="H8">
            <v>1.3</v>
          </cell>
          <cell r="I8">
            <v>839800</v>
          </cell>
          <cell r="J8">
            <v>1.2</v>
          </cell>
        </row>
        <row r="9">
          <cell r="E9">
            <v>60466</v>
          </cell>
          <cell r="F9">
            <v>0.1</v>
          </cell>
          <cell r="G9">
            <v>57207</v>
          </cell>
          <cell r="H9">
            <v>0.1</v>
          </cell>
          <cell r="I9">
            <v>55497</v>
          </cell>
          <cell r="J9">
            <v>0.1</v>
          </cell>
        </row>
        <row r="10">
          <cell r="E10">
            <v>10083</v>
          </cell>
          <cell r="F10">
            <v>0</v>
          </cell>
          <cell r="G10">
            <v>9425</v>
          </cell>
          <cell r="H10">
            <v>0</v>
          </cell>
          <cell r="I10">
            <v>8905</v>
          </cell>
          <cell r="J10">
            <v>0</v>
          </cell>
        </row>
        <row r="11">
          <cell r="E11">
            <v>19858</v>
          </cell>
          <cell r="F11">
            <v>0</v>
          </cell>
          <cell r="G11">
            <v>18414</v>
          </cell>
          <cell r="H11">
            <v>0</v>
          </cell>
          <cell r="I11">
            <v>17929</v>
          </cell>
          <cell r="J11">
            <v>0</v>
          </cell>
        </row>
        <row r="12">
          <cell r="E12">
            <v>5487</v>
          </cell>
          <cell r="F12">
            <v>0</v>
          </cell>
          <cell r="G12">
            <v>4900</v>
          </cell>
          <cell r="H12">
            <v>0</v>
          </cell>
          <cell r="I12">
            <v>4869</v>
          </cell>
          <cell r="J12">
            <v>0</v>
          </cell>
        </row>
        <row r="13">
          <cell r="E13">
            <v>8365</v>
          </cell>
          <cell r="F13">
            <v>0</v>
          </cell>
          <cell r="G13">
            <v>7468</v>
          </cell>
          <cell r="H13">
            <v>0</v>
          </cell>
          <cell r="I13">
            <v>7392</v>
          </cell>
          <cell r="J13">
            <v>0</v>
          </cell>
        </row>
        <row r="14">
          <cell r="E14">
            <v>14558</v>
          </cell>
          <cell r="F14">
            <v>0</v>
          </cell>
          <cell r="G14">
            <v>13802</v>
          </cell>
          <cell r="H14">
            <v>0</v>
          </cell>
          <cell r="I14">
            <v>12997</v>
          </cell>
          <cell r="J14">
            <v>0</v>
          </cell>
        </row>
        <row r="15">
          <cell r="E15">
            <v>2510</v>
          </cell>
          <cell r="F15">
            <v>0</v>
          </cell>
          <cell r="G15">
            <v>2373</v>
          </cell>
          <cell r="H15">
            <v>0</v>
          </cell>
          <cell r="I15">
            <v>1888</v>
          </cell>
          <cell r="J15">
            <v>0</v>
          </cell>
        </row>
        <row r="16">
          <cell r="E16">
            <v>13457</v>
          </cell>
          <cell r="F16">
            <v>0</v>
          </cell>
          <cell r="G16">
            <v>13193</v>
          </cell>
          <cell r="H16">
            <v>0</v>
          </cell>
          <cell r="I16">
            <v>13778</v>
          </cell>
          <cell r="J16">
            <v>0</v>
          </cell>
        </row>
        <row r="17">
          <cell r="E17">
            <v>53305</v>
          </cell>
          <cell r="F17">
            <v>0.1</v>
          </cell>
          <cell r="G17">
            <v>49352</v>
          </cell>
          <cell r="H17">
            <v>0.1</v>
          </cell>
          <cell r="I17">
            <v>49150</v>
          </cell>
          <cell r="J17">
            <v>0.1</v>
          </cell>
        </row>
        <row r="18">
          <cell r="E18">
            <v>692093</v>
          </cell>
          <cell r="F18">
            <v>1.2</v>
          </cell>
          <cell r="G18">
            <v>691780</v>
          </cell>
          <cell r="H18">
            <v>1.1000000000000001</v>
          </cell>
          <cell r="I18">
            <v>735153</v>
          </cell>
          <cell r="J18">
            <v>1</v>
          </cell>
        </row>
        <row r="19">
          <cell r="E19">
            <v>498309</v>
          </cell>
          <cell r="F19">
            <v>0.8</v>
          </cell>
          <cell r="G19">
            <v>528424</v>
          </cell>
          <cell r="H19">
            <v>0.9</v>
          </cell>
          <cell r="I19">
            <v>564722</v>
          </cell>
          <cell r="J19">
            <v>0.8</v>
          </cell>
        </row>
        <row r="20">
          <cell r="E20">
            <v>58388847</v>
          </cell>
          <cell r="F20">
            <v>97.8</v>
          </cell>
          <cell r="G20">
            <v>60780270</v>
          </cell>
          <cell r="H20">
            <v>97.9</v>
          </cell>
          <cell r="I20">
            <v>68951903</v>
          </cell>
          <cell r="J20">
            <v>98</v>
          </cell>
        </row>
      </sheetData>
      <sheetData sheetId="3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1440</v>
          </cell>
          <cell r="G5">
            <v>1600</v>
          </cell>
          <cell r="I5">
            <v>1573</v>
          </cell>
        </row>
        <row r="6">
          <cell r="E6">
            <v>8525702</v>
          </cell>
          <cell r="F6">
            <v>100</v>
          </cell>
          <cell r="G6">
            <v>10521651</v>
          </cell>
          <cell r="H6">
            <v>100</v>
          </cell>
          <cell r="I6">
            <v>11057441</v>
          </cell>
          <cell r="J6">
            <v>100</v>
          </cell>
        </row>
        <row r="7">
          <cell r="E7">
            <v>82</v>
          </cell>
          <cell r="F7">
            <v>0</v>
          </cell>
          <cell r="G7">
            <v>93</v>
          </cell>
          <cell r="H7">
            <v>0</v>
          </cell>
          <cell r="I7">
            <v>92</v>
          </cell>
          <cell r="J7">
            <v>0</v>
          </cell>
        </row>
        <row r="8">
          <cell r="E8">
            <v>140362</v>
          </cell>
          <cell r="F8">
            <v>1.6</v>
          </cell>
          <cell r="G8">
            <v>158373</v>
          </cell>
          <cell r="H8">
            <v>1.5</v>
          </cell>
          <cell r="I8">
            <v>152146</v>
          </cell>
          <cell r="J8">
            <v>1.4</v>
          </cell>
        </row>
        <row r="9">
          <cell r="E9">
            <v>10550</v>
          </cell>
          <cell r="F9">
            <v>0.1</v>
          </cell>
          <cell r="G9">
            <v>12027</v>
          </cell>
          <cell r="H9">
            <v>0.1</v>
          </cell>
          <cell r="I9">
            <v>9682</v>
          </cell>
          <cell r="J9">
            <v>0.1</v>
          </cell>
        </row>
        <row r="10">
          <cell r="E10">
            <v>2298</v>
          </cell>
          <cell r="F10">
            <v>0</v>
          </cell>
          <cell r="G10">
            <v>2382</v>
          </cell>
          <cell r="H10">
            <v>0</v>
          </cell>
          <cell r="I10">
            <v>2191</v>
          </cell>
          <cell r="J10">
            <v>0</v>
          </cell>
        </row>
        <row r="11">
          <cell r="E11">
            <v>4350</v>
          </cell>
          <cell r="F11">
            <v>0.1</v>
          </cell>
          <cell r="G11">
            <v>5455</v>
          </cell>
          <cell r="H11">
            <v>0.1</v>
          </cell>
          <cell r="I11">
            <v>3712</v>
          </cell>
          <cell r="J11">
            <v>0</v>
          </cell>
        </row>
        <row r="12">
          <cell r="E12">
            <v>1860</v>
          </cell>
          <cell r="F12">
            <v>0</v>
          </cell>
          <cell r="G12">
            <v>2257</v>
          </cell>
          <cell r="H12">
            <v>0</v>
          </cell>
          <cell r="I12">
            <v>1644</v>
          </cell>
          <cell r="J12">
            <v>0</v>
          </cell>
        </row>
        <row r="13">
          <cell r="E13">
            <v>1669</v>
          </cell>
          <cell r="F13">
            <v>0</v>
          </cell>
          <cell r="G13">
            <v>2249</v>
          </cell>
          <cell r="H13">
            <v>0</v>
          </cell>
          <cell r="I13">
            <v>1259</v>
          </cell>
          <cell r="J13">
            <v>0</v>
          </cell>
        </row>
        <row r="14">
          <cell r="E14">
            <v>1401</v>
          </cell>
          <cell r="F14">
            <v>0</v>
          </cell>
          <cell r="G14">
            <v>1506</v>
          </cell>
          <cell r="H14">
            <v>0</v>
          </cell>
          <cell r="I14">
            <v>1378</v>
          </cell>
          <cell r="J14">
            <v>0</v>
          </cell>
        </row>
        <row r="15">
          <cell r="E15">
            <v>805</v>
          </cell>
          <cell r="F15">
            <v>0</v>
          </cell>
          <cell r="G15">
            <v>802</v>
          </cell>
          <cell r="H15">
            <v>0</v>
          </cell>
          <cell r="I15">
            <v>596</v>
          </cell>
          <cell r="J15">
            <v>0</v>
          </cell>
        </row>
        <row r="16">
          <cell r="E16">
            <v>1696</v>
          </cell>
          <cell r="F16">
            <v>0</v>
          </cell>
          <cell r="G16">
            <v>1882</v>
          </cell>
          <cell r="H16">
            <v>0</v>
          </cell>
          <cell r="I16">
            <v>1805</v>
          </cell>
          <cell r="J16">
            <v>0</v>
          </cell>
        </row>
        <row r="17">
          <cell r="E17">
            <v>25262</v>
          </cell>
          <cell r="F17">
            <v>0.3</v>
          </cell>
          <cell r="G17">
            <v>30012</v>
          </cell>
          <cell r="H17">
            <v>0.3</v>
          </cell>
          <cell r="I17">
            <v>27282</v>
          </cell>
          <cell r="J17">
            <v>0.2</v>
          </cell>
        </row>
        <row r="18">
          <cell r="E18">
            <v>104550</v>
          </cell>
          <cell r="F18">
            <v>1.2</v>
          </cell>
          <cell r="G18">
            <v>116334</v>
          </cell>
          <cell r="H18">
            <v>1.1000000000000001</v>
          </cell>
          <cell r="I18">
            <v>115182</v>
          </cell>
          <cell r="J18">
            <v>1</v>
          </cell>
        </row>
        <row r="19">
          <cell r="E19">
            <v>57341</v>
          </cell>
          <cell r="F19">
            <v>0.7</v>
          </cell>
          <cell r="G19">
            <v>74527</v>
          </cell>
          <cell r="H19">
            <v>0.7</v>
          </cell>
          <cell r="I19">
            <v>77749</v>
          </cell>
          <cell r="J19">
            <v>0.7</v>
          </cell>
        </row>
        <row r="20">
          <cell r="E20">
            <v>8327917</v>
          </cell>
          <cell r="F20">
            <v>97.7</v>
          </cell>
          <cell r="G20">
            <v>10288658</v>
          </cell>
          <cell r="H20">
            <v>97.8</v>
          </cell>
          <cell r="I20">
            <v>10827454</v>
          </cell>
          <cell r="J20">
            <v>97.9</v>
          </cell>
        </row>
      </sheetData>
      <sheetData sheetId="4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494</v>
          </cell>
          <cell r="G5">
            <v>551</v>
          </cell>
          <cell r="I5">
            <v>590</v>
          </cell>
        </row>
        <row r="6">
          <cell r="E6">
            <v>2873800</v>
          </cell>
          <cell r="F6">
            <v>100</v>
          </cell>
          <cell r="G6">
            <v>3117053</v>
          </cell>
          <cell r="H6">
            <v>100</v>
          </cell>
          <cell r="I6">
            <v>3525694</v>
          </cell>
          <cell r="J6">
            <v>100</v>
          </cell>
        </row>
        <row r="7">
          <cell r="E7">
            <v>5</v>
          </cell>
          <cell r="F7">
            <v>0</v>
          </cell>
          <cell r="G7">
            <v>1</v>
          </cell>
          <cell r="H7">
            <v>0</v>
          </cell>
          <cell r="I7">
            <v>1</v>
          </cell>
          <cell r="J7">
            <v>0</v>
          </cell>
        </row>
        <row r="8">
          <cell r="E8">
            <v>36572</v>
          </cell>
          <cell r="F8">
            <v>1.3</v>
          </cell>
          <cell r="G8">
            <v>39736</v>
          </cell>
          <cell r="H8">
            <v>1.3</v>
          </cell>
          <cell r="I8">
            <v>40868</v>
          </cell>
          <cell r="J8">
            <v>1.2</v>
          </cell>
        </row>
        <row r="9">
          <cell r="E9">
            <v>1507</v>
          </cell>
          <cell r="F9">
            <v>0.1</v>
          </cell>
          <cell r="G9">
            <v>1666</v>
          </cell>
          <cell r="H9">
            <v>0.1</v>
          </cell>
          <cell r="I9">
            <v>1610</v>
          </cell>
          <cell r="J9">
            <v>0</v>
          </cell>
        </row>
        <row r="10">
          <cell r="E10">
            <v>65</v>
          </cell>
          <cell r="F10">
            <v>0</v>
          </cell>
          <cell r="G10">
            <v>60</v>
          </cell>
          <cell r="H10">
            <v>0</v>
          </cell>
          <cell r="I10">
            <v>69</v>
          </cell>
          <cell r="J10">
            <v>0</v>
          </cell>
        </row>
        <row r="11">
          <cell r="E11">
            <v>847</v>
          </cell>
          <cell r="F11">
            <v>0</v>
          </cell>
          <cell r="G11">
            <v>945</v>
          </cell>
          <cell r="H11">
            <v>0</v>
          </cell>
          <cell r="I11">
            <v>878</v>
          </cell>
          <cell r="J11">
            <v>0</v>
          </cell>
        </row>
        <row r="12">
          <cell r="E12">
            <v>604</v>
          </cell>
          <cell r="F12">
            <v>0</v>
          </cell>
          <cell r="G12">
            <v>640</v>
          </cell>
          <cell r="H12">
            <v>0</v>
          </cell>
          <cell r="I12">
            <v>663</v>
          </cell>
          <cell r="J12">
            <v>0</v>
          </cell>
        </row>
        <row r="13">
          <cell r="E13">
            <v>337</v>
          </cell>
          <cell r="F13">
            <v>0</v>
          </cell>
          <cell r="G13">
            <v>390</v>
          </cell>
          <cell r="H13">
            <v>0</v>
          </cell>
          <cell r="I13">
            <v>325</v>
          </cell>
          <cell r="J13">
            <v>0</v>
          </cell>
        </row>
        <row r="14">
          <cell r="E14">
            <v>82</v>
          </cell>
          <cell r="F14">
            <v>0</v>
          </cell>
          <cell r="G14">
            <v>87</v>
          </cell>
          <cell r="H14">
            <v>0</v>
          </cell>
          <cell r="I14">
            <v>68</v>
          </cell>
          <cell r="J14">
            <v>0</v>
          </cell>
        </row>
        <row r="15">
          <cell r="E15">
            <v>11</v>
          </cell>
          <cell r="F15">
            <v>0</v>
          </cell>
          <cell r="G15">
            <v>14</v>
          </cell>
          <cell r="H15">
            <v>0</v>
          </cell>
          <cell r="I15">
            <v>9</v>
          </cell>
          <cell r="J15">
            <v>0</v>
          </cell>
        </row>
        <row r="16">
          <cell r="E16">
            <v>502</v>
          </cell>
          <cell r="F16">
            <v>0</v>
          </cell>
          <cell r="G16">
            <v>560</v>
          </cell>
          <cell r="H16">
            <v>0</v>
          </cell>
          <cell r="I16">
            <v>586</v>
          </cell>
          <cell r="J16">
            <v>0</v>
          </cell>
        </row>
        <row r="17">
          <cell r="E17">
            <v>10234</v>
          </cell>
          <cell r="F17">
            <v>0.4</v>
          </cell>
          <cell r="G17">
            <v>11332</v>
          </cell>
          <cell r="H17">
            <v>0.4</v>
          </cell>
          <cell r="I17">
            <v>11259</v>
          </cell>
          <cell r="J17">
            <v>0.3</v>
          </cell>
        </row>
        <row r="18">
          <cell r="E18">
            <v>24831</v>
          </cell>
          <cell r="F18">
            <v>0.9</v>
          </cell>
          <cell r="G18">
            <v>26738</v>
          </cell>
          <cell r="H18">
            <v>0.9</v>
          </cell>
          <cell r="I18">
            <v>27999</v>
          </cell>
          <cell r="J18">
            <v>0.8</v>
          </cell>
        </row>
        <row r="19">
          <cell r="E19">
            <v>22557</v>
          </cell>
          <cell r="F19">
            <v>0.8</v>
          </cell>
          <cell r="G19">
            <v>26289</v>
          </cell>
          <cell r="H19">
            <v>0.8</v>
          </cell>
          <cell r="I19">
            <v>30279</v>
          </cell>
          <cell r="J19">
            <v>0.9</v>
          </cell>
        </row>
        <row r="20">
          <cell r="E20">
            <v>2814666</v>
          </cell>
          <cell r="F20">
            <v>97.9</v>
          </cell>
          <cell r="G20">
            <v>3051027</v>
          </cell>
          <cell r="H20">
            <v>97.9</v>
          </cell>
          <cell r="I20">
            <v>3454546</v>
          </cell>
          <cell r="J20">
            <v>98</v>
          </cell>
        </row>
      </sheetData>
      <sheetData sheetId="5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62</v>
          </cell>
          <cell r="G5">
            <v>86</v>
          </cell>
          <cell r="I5">
            <v>125</v>
          </cell>
        </row>
        <row r="6">
          <cell r="E6">
            <v>1655</v>
          </cell>
          <cell r="F6">
            <v>100</v>
          </cell>
          <cell r="G6">
            <v>2021</v>
          </cell>
          <cell r="H6">
            <v>100</v>
          </cell>
          <cell r="I6">
            <v>2552</v>
          </cell>
          <cell r="J6">
            <v>100</v>
          </cell>
        </row>
        <row r="7">
          <cell r="E7" t="str">
            <v>－</v>
          </cell>
          <cell r="F7" t="str">
            <v>－</v>
          </cell>
          <cell r="G7" t="str">
            <v>－</v>
          </cell>
          <cell r="H7" t="str">
            <v>－</v>
          </cell>
          <cell r="I7" t="str">
            <v>－</v>
          </cell>
          <cell r="J7" t="str">
            <v>－</v>
          </cell>
        </row>
        <row r="8">
          <cell r="E8">
            <v>449</v>
          </cell>
          <cell r="F8">
            <v>27.1</v>
          </cell>
          <cell r="G8">
            <v>546</v>
          </cell>
          <cell r="H8">
            <v>27</v>
          </cell>
          <cell r="I8">
            <v>686</v>
          </cell>
          <cell r="J8">
            <v>26.9</v>
          </cell>
        </row>
        <row r="9">
          <cell r="E9">
            <v>12</v>
          </cell>
          <cell r="F9">
            <v>0.7</v>
          </cell>
          <cell r="G9">
            <v>17</v>
          </cell>
          <cell r="H9">
            <v>0.8</v>
          </cell>
          <cell r="I9">
            <v>26</v>
          </cell>
          <cell r="J9">
            <v>1</v>
          </cell>
        </row>
        <row r="10">
          <cell r="E10">
            <v>7</v>
          </cell>
          <cell r="F10">
            <v>0.4</v>
          </cell>
          <cell r="G10">
            <v>9</v>
          </cell>
          <cell r="H10">
            <v>0.4</v>
          </cell>
          <cell r="I10">
            <v>14</v>
          </cell>
          <cell r="J10">
            <v>0.5</v>
          </cell>
        </row>
        <row r="11">
          <cell r="E11" t="str">
            <v>－</v>
          </cell>
          <cell r="F11" t="str">
            <v>－</v>
          </cell>
          <cell r="G11">
            <v>1</v>
          </cell>
          <cell r="H11">
            <v>0</v>
          </cell>
          <cell r="I11">
            <v>1</v>
          </cell>
          <cell r="J11">
            <v>0</v>
          </cell>
        </row>
        <row r="12">
          <cell r="E12" t="str">
            <v>－</v>
          </cell>
          <cell r="F12" t="str">
            <v>－</v>
          </cell>
          <cell r="G12" t="str">
            <v>－</v>
          </cell>
          <cell r="H12" t="str">
            <v>－</v>
          </cell>
          <cell r="I12" t="str">
            <v>－</v>
          </cell>
          <cell r="J12" t="str">
            <v>－</v>
          </cell>
        </row>
        <row r="13">
          <cell r="E13">
            <v>1</v>
          </cell>
          <cell r="F13">
            <v>0.1</v>
          </cell>
          <cell r="G13" t="str">
            <v>－</v>
          </cell>
          <cell r="H13" t="str">
            <v>－</v>
          </cell>
          <cell r="I13" t="str">
            <v>－</v>
          </cell>
          <cell r="J13" t="str">
            <v>－</v>
          </cell>
        </row>
        <row r="14">
          <cell r="E14" t="str">
            <v>－</v>
          </cell>
          <cell r="F14" t="str">
            <v>－</v>
          </cell>
          <cell r="G14">
            <v>2</v>
          </cell>
          <cell r="H14">
            <v>0.1</v>
          </cell>
          <cell r="I14">
            <v>3</v>
          </cell>
          <cell r="J14">
            <v>0.1</v>
          </cell>
        </row>
        <row r="15">
          <cell r="E15">
            <v>3</v>
          </cell>
          <cell r="F15">
            <v>0.2</v>
          </cell>
          <cell r="G15">
            <v>4</v>
          </cell>
          <cell r="H15">
            <v>0.2</v>
          </cell>
          <cell r="I15">
            <v>5</v>
          </cell>
          <cell r="J15">
            <v>0.2</v>
          </cell>
        </row>
        <row r="16">
          <cell r="E16">
            <v>2</v>
          </cell>
          <cell r="F16">
            <v>0.1</v>
          </cell>
          <cell r="G16">
            <v>1</v>
          </cell>
          <cell r="H16">
            <v>0</v>
          </cell>
          <cell r="I16">
            <v>3</v>
          </cell>
          <cell r="J16">
            <v>0.1</v>
          </cell>
        </row>
        <row r="17">
          <cell r="E17">
            <v>1</v>
          </cell>
          <cell r="F17">
            <v>0.1</v>
          </cell>
          <cell r="G17">
            <v>1</v>
          </cell>
          <cell r="H17">
            <v>0</v>
          </cell>
          <cell r="I17">
            <v>3</v>
          </cell>
          <cell r="J17">
            <v>0.1</v>
          </cell>
        </row>
        <row r="18">
          <cell r="E18">
            <v>436</v>
          </cell>
          <cell r="F18">
            <v>26.3</v>
          </cell>
          <cell r="G18">
            <v>528</v>
          </cell>
          <cell r="H18">
            <v>26.1</v>
          </cell>
          <cell r="I18">
            <v>657</v>
          </cell>
          <cell r="J18">
            <v>25.7</v>
          </cell>
        </row>
        <row r="19">
          <cell r="E19">
            <v>16</v>
          </cell>
          <cell r="F19">
            <v>1</v>
          </cell>
          <cell r="G19">
            <v>16</v>
          </cell>
          <cell r="H19">
            <v>0.8</v>
          </cell>
          <cell r="I19">
            <v>23</v>
          </cell>
          <cell r="J19">
            <v>0.9</v>
          </cell>
        </row>
        <row r="20">
          <cell r="E20">
            <v>1190</v>
          </cell>
          <cell r="F20">
            <v>71.900000000000006</v>
          </cell>
          <cell r="G20">
            <v>1459</v>
          </cell>
          <cell r="H20">
            <v>72.2</v>
          </cell>
          <cell r="I20">
            <v>1843</v>
          </cell>
          <cell r="J20">
            <v>72.2</v>
          </cell>
        </row>
      </sheetData>
      <sheetData sheetId="6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3828</v>
          </cell>
          <cell r="G5">
            <v>3886</v>
          </cell>
          <cell r="I5">
            <v>3921</v>
          </cell>
        </row>
        <row r="6">
          <cell r="E6">
            <v>3313865493</v>
          </cell>
          <cell r="F6">
            <v>100</v>
          </cell>
          <cell r="G6">
            <v>4136901353</v>
          </cell>
          <cell r="H6">
            <v>100</v>
          </cell>
          <cell r="I6">
            <v>4979738565</v>
          </cell>
          <cell r="J6">
            <v>100</v>
          </cell>
        </row>
        <row r="7">
          <cell r="E7">
            <v>5961862</v>
          </cell>
          <cell r="F7">
            <v>0.2</v>
          </cell>
          <cell r="G7">
            <v>6767570</v>
          </cell>
          <cell r="H7">
            <v>0.2</v>
          </cell>
          <cell r="I7">
            <v>8996403</v>
          </cell>
          <cell r="J7">
            <v>0.2</v>
          </cell>
        </row>
        <row r="8">
          <cell r="E8">
            <v>1705619468</v>
          </cell>
          <cell r="F8">
            <v>51.5</v>
          </cell>
          <cell r="G8">
            <v>2072888172</v>
          </cell>
          <cell r="H8">
            <v>50.1</v>
          </cell>
          <cell r="I8">
            <v>2514709743</v>
          </cell>
          <cell r="J8">
            <v>50.5</v>
          </cell>
        </row>
        <row r="9">
          <cell r="E9">
            <v>846508694</v>
          </cell>
          <cell r="F9">
            <v>25.5</v>
          </cell>
          <cell r="G9">
            <v>1047525047</v>
          </cell>
          <cell r="H9">
            <v>25.3</v>
          </cell>
          <cell r="I9">
            <v>1227407930</v>
          </cell>
          <cell r="J9">
            <v>24.6</v>
          </cell>
        </row>
        <row r="10">
          <cell r="E10">
            <v>73318139</v>
          </cell>
          <cell r="F10">
            <v>2.2000000000000002</v>
          </cell>
          <cell r="G10">
            <v>77039687</v>
          </cell>
          <cell r="H10">
            <v>1.9</v>
          </cell>
          <cell r="I10">
            <v>77137455</v>
          </cell>
          <cell r="J10">
            <v>1.5</v>
          </cell>
        </row>
        <row r="11">
          <cell r="E11">
            <v>627151191</v>
          </cell>
          <cell r="F11">
            <v>18.899999999999999</v>
          </cell>
          <cell r="G11">
            <v>801425181</v>
          </cell>
          <cell r="H11">
            <v>19.399999999999999</v>
          </cell>
          <cell r="I11">
            <v>974899932</v>
          </cell>
          <cell r="J11">
            <v>19.600000000000001</v>
          </cell>
        </row>
        <row r="12">
          <cell r="E12">
            <v>247972735</v>
          </cell>
          <cell r="F12">
            <v>7.5</v>
          </cell>
          <cell r="G12">
            <v>349022812</v>
          </cell>
          <cell r="H12">
            <v>8.4</v>
          </cell>
          <cell r="I12">
            <v>439538009</v>
          </cell>
          <cell r="J12">
            <v>8.8000000000000007</v>
          </cell>
        </row>
        <row r="13">
          <cell r="E13">
            <v>24521853</v>
          </cell>
          <cell r="F13">
            <v>0.7</v>
          </cell>
          <cell r="G13">
            <v>30427968</v>
          </cell>
          <cell r="H13">
            <v>0.7</v>
          </cell>
          <cell r="I13">
            <v>35065213</v>
          </cell>
          <cell r="J13">
            <v>0.7</v>
          </cell>
        </row>
        <row r="14">
          <cell r="E14">
            <v>93296112</v>
          </cell>
          <cell r="F14">
            <v>2.8</v>
          </cell>
          <cell r="G14">
            <v>109526542</v>
          </cell>
          <cell r="H14">
            <v>2.6</v>
          </cell>
          <cell r="I14">
            <v>118554591</v>
          </cell>
          <cell r="J14">
            <v>2.4</v>
          </cell>
        </row>
        <row r="15">
          <cell r="E15">
            <v>28615030</v>
          </cell>
          <cell r="F15">
            <v>0.9</v>
          </cell>
          <cell r="G15">
            <v>30684371</v>
          </cell>
          <cell r="H15">
            <v>0.7</v>
          </cell>
          <cell r="I15">
            <v>24885313</v>
          </cell>
          <cell r="J15">
            <v>0.5</v>
          </cell>
        </row>
        <row r="16">
          <cell r="E16">
            <v>24128222</v>
          </cell>
          <cell r="F16">
            <v>0.7</v>
          </cell>
          <cell r="G16">
            <v>28849266</v>
          </cell>
          <cell r="H16">
            <v>0.7</v>
          </cell>
          <cell r="I16">
            <v>31930639</v>
          </cell>
          <cell r="J16">
            <v>0.6</v>
          </cell>
        </row>
        <row r="17">
          <cell r="E17">
            <v>98652578</v>
          </cell>
          <cell r="F17">
            <v>3</v>
          </cell>
          <cell r="G17">
            <v>128975264</v>
          </cell>
          <cell r="H17">
            <v>3.1</v>
          </cell>
          <cell r="I17">
            <v>157219566</v>
          </cell>
          <cell r="J17">
            <v>3.2</v>
          </cell>
        </row>
        <row r="18">
          <cell r="E18">
            <v>760458196</v>
          </cell>
          <cell r="F18">
            <v>22.9</v>
          </cell>
          <cell r="G18">
            <v>896387861</v>
          </cell>
          <cell r="H18">
            <v>21.7</v>
          </cell>
          <cell r="I18">
            <v>1130082247</v>
          </cell>
          <cell r="J18">
            <v>22.7</v>
          </cell>
        </row>
        <row r="19">
          <cell r="E19">
            <v>852915987</v>
          </cell>
          <cell r="F19">
            <v>25.7</v>
          </cell>
          <cell r="G19">
            <v>1127871642</v>
          </cell>
          <cell r="H19">
            <v>27.3</v>
          </cell>
          <cell r="I19">
            <v>1327198704</v>
          </cell>
          <cell r="J19">
            <v>26.7</v>
          </cell>
        </row>
        <row r="20">
          <cell r="E20">
            <v>749368176</v>
          </cell>
          <cell r="F20">
            <v>22.6</v>
          </cell>
          <cell r="G20">
            <v>929373969</v>
          </cell>
          <cell r="H20">
            <v>22.5</v>
          </cell>
          <cell r="I20">
            <v>1128833715</v>
          </cell>
          <cell r="J20">
            <v>22.7</v>
          </cell>
        </row>
      </sheetData>
      <sheetData sheetId="7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1832</v>
          </cell>
          <cell r="G5">
            <v>1649</v>
          </cell>
          <cell r="I5">
            <v>1633</v>
          </cell>
        </row>
        <row r="6">
          <cell r="E6">
            <v>2961025335</v>
          </cell>
          <cell r="F6">
            <v>100</v>
          </cell>
          <cell r="G6">
            <v>3743137943</v>
          </cell>
          <cell r="H6">
            <v>100</v>
          </cell>
          <cell r="I6">
            <v>4575087121</v>
          </cell>
          <cell r="J6">
            <v>100</v>
          </cell>
        </row>
        <row r="7">
          <cell r="E7">
            <v>5943348</v>
          </cell>
          <cell r="F7">
            <v>0.2</v>
          </cell>
          <cell r="G7">
            <v>6746942</v>
          </cell>
          <cell r="H7">
            <v>0.2</v>
          </cell>
          <cell r="I7">
            <v>8975842</v>
          </cell>
          <cell r="J7">
            <v>0.2</v>
          </cell>
        </row>
        <row r="8">
          <cell r="E8">
            <v>1560502921</v>
          </cell>
          <cell r="F8">
            <v>52.7</v>
          </cell>
          <cell r="G8">
            <v>1905658490</v>
          </cell>
          <cell r="H8">
            <v>50.9</v>
          </cell>
          <cell r="I8">
            <v>2348903420</v>
          </cell>
          <cell r="J8">
            <v>51.3</v>
          </cell>
        </row>
        <row r="9">
          <cell r="E9">
            <v>823334749</v>
          </cell>
          <cell r="F9">
            <v>27.8</v>
          </cell>
          <cell r="G9">
            <v>1022208811</v>
          </cell>
          <cell r="H9">
            <v>27.3</v>
          </cell>
          <cell r="I9">
            <v>1204249136</v>
          </cell>
          <cell r="J9">
            <v>26.3</v>
          </cell>
        </row>
        <row r="10">
          <cell r="E10">
            <v>68356336</v>
          </cell>
          <cell r="F10">
            <v>2.2999999999999998</v>
          </cell>
          <cell r="G10">
            <v>71835200</v>
          </cell>
          <cell r="H10">
            <v>1.9</v>
          </cell>
          <cell r="I10">
            <v>72193011</v>
          </cell>
          <cell r="J10">
            <v>1.6</v>
          </cell>
        </row>
        <row r="11">
          <cell r="E11">
            <v>613086634</v>
          </cell>
          <cell r="F11">
            <v>20.7</v>
          </cell>
          <cell r="G11">
            <v>786090358</v>
          </cell>
          <cell r="H11">
            <v>21</v>
          </cell>
          <cell r="I11">
            <v>960837217</v>
          </cell>
          <cell r="J11">
            <v>21</v>
          </cell>
        </row>
        <row r="12">
          <cell r="E12">
            <v>242889299</v>
          </cell>
          <cell r="F12">
            <v>8.1999999999999993</v>
          </cell>
          <cell r="G12">
            <v>343194115</v>
          </cell>
          <cell r="H12">
            <v>9.1999999999999993</v>
          </cell>
          <cell r="I12">
            <v>434147411</v>
          </cell>
          <cell r="J12">
            <v>9.5</v>
          </cell>
        </row>
        <row r="13">
          <cell r="E13">
            <v>23878150</v>
          </cell>
          <cell r="F13">
            <v>0.8</v>
          </cell>
          <cell r="G13">
            <v>29850310</v>
          </cell>
          <cell r="H13">
            <v>0.8</v>
          </cell>
          <cell r="I13">
            <v>34596322</v>
          </cell>
          <cell r="J13">
            <v>0.8</v>
          </cell>
        </row>
        <row r="14">
          <cell r="E14">
            <v>91536287</v>
          </cell>
          <cell r="F14">
            <v>3.1</v>
          </cell>
          <cell r="G14">
            <v>107345232</v>
          </cell>
          <cell r="H14">
            <v>2.9</v>
          </cell>
          <cell r="I14">
            <v>116515452</v>
          </cell>
          <cell r="J14">
            <v>2.5</v>
          </cell>
        </row>
        <row r="15">
          <cell r="E15">
            <v>27541345</v>
          </cell>
          <cell r="F15">
            <v>0.9</v>
          </cell>
          <cell r="G15">
            <v>29474024</v>
          </cell>
          <cell r="H15">
            <v>0.8</v>
          </cell>
          <cell r="I15">
            <v>24094703</v>
          </cell>
          <cell r="J15">
            <v>0.5</v>
          </cell>
        </row>
        <row r="16">
          <cell r="E16">
            <v>22814147</v>
          </cell>
          <cell r="F16">
            <v>0.8</v>
          </cell>
          <cell r="G16">
            <v>27463997</v>
          </cell>
          <cell r="H16">
            <v>0.7</v>
          </cell>
          <cell r="I16">
            <v>30608753</v>
          </cell>
          <cell r="J16">
            <v>0.7</v>
          </cell>
        </row>
        <row r="17">
          <cell r="E17">
            <v>88508258</v>
          </cell>
          <cell r="F17">
            <v>3</v>
          </cell>
          <cell r="G17">
            <v>118352302</v>
          </cell>
          <cell r="H17">
            <v>3.2</v>
          </cell>
          <cell r="I17">
            <v>146004104</v>
          </cell>
          <cell r="J17">
            <v>3.2</v>
          </cell>
        </row>
        <row r="18">
          <cell r="E18">
            <v>648659914</v>
          </cell>
          <cell r="F18">
            <v>21.9</v>
          </cell>
          <cell r="G18">
            <v>765097377</v>
          </cell>
          <cell r="H18">
            <v>20.399999999999999</v>
          </cell>
          <cell r="I18">
            <v>998650180</v>
          </cell>
          <cell r="J18">
            <v>21.8</v>
          </cell>
        </row>
        <row r="19">
          <cell r="E19">
            <v>820529930</v>
          </cell>
          <cell r="F19">
            <v>27.7</v>
          </cell>
          <cell r="G19">
            <v>1093707786</v>
          </cell>
          <cell r="H19">
            <v>29.2</v>
          </cell>
          <cell r="I19">
            <v>1289731826</v>
          </cell>
          <cell r="J19">
            <v>28.2</v>
          </cell>
        </row>
        <row r="20">
          <cell r="E20">
            <v>574049136</v>
          </cell>
          <cell r="F20">
            <v>19.399999999999999</v>
          </cell>
          <cell r="G20">
            <v>737024725</v>
          </cell>
          <cell r="H20">
            <v>19.7</v>
          </cell>
          <cell r="I20">
            <v>927476033</v>
          </cell>
          <cell r="J20">
            <v>20.3</v>
          </cell>
        </row>
      </sheetData>
      <sheetData sheetId="8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1440</v>
          </cell>
          <cell r="G5">
            <v>1600</v>
          </cell>
          <cell r="I5">
            <v>1573</v>
          </cell>
        </row>
        <row r="6">
          <cell r="E6">
            <v>278184187</v>
          </cell>
          <cell r="F6">
            <v>100</v>
          </cell>
          <cell r="G6">
            <v>306959099</v>
          </cell>
          <cell r="H6">
            <v>100</v>
          </cell>
          <cell r="I6">
            <v>301297364</v>
          </cell>
          <cell r="J6">
            <v>100</v>
          </cell>
        </row>
        <row r="7">
          <cell r="E7">
            <v>18435</v>
          </cell>
          <cell r="F7">
            <v>0</v>
          </cell>
          <cell r="G7">
            <v>20616</v>
          </cell>
          <cell r="H7">
            <v>0</v>
          </cell>
          <cell r="I7">
            <v>20549</v>
          </cell>
          <cell r="J7">
            <v>0</v>
          </cell>
        </row>
        <row r="8">
          <cell r="E8">
            <v>124820278</v>
          </cell>
          <cell r="F8">
            <v>44.9</v>
          </cell>
          <cell r="G8">
            <v>142478351</v>
          </cell>
          <cell r="H8">
            <v>46.4</v>
          </cell>
          <cell r="I8">
            <v>135657707</v>
          </cell>
          <cell r="J8">
            <v>45</v>
          </cell>
        </row>
        <row r="9">
          <cell r="E9">
            <v>20597360</v>
          </cell>
          <cell r="F9">
            <v>7.4</v>
          </cell>
          <cell r="G9">
            <v>22031940</v>
          </cell>
          <cell r="H9">
            <v>7.2</v>
          </cell>
          <cell r="I9">
            <v>19792243</v>
          </cell>
          <cell r="J9">
            <v>6.6</v>
          </cell>
        </row>
        <row r="10">
          <cell r="E10">
            <v>4883537</v>
          </cell>
          <cell r="F10">
            <v>1.8</v>
          </cell>
          <cell r="G10">
            <v>5107885</v>
          </cell>
          <cell r="H10">
            <v>1.7</v>
          </cell>
          <cell r="I10">
            <v>4854364</v>
          </cell>
          <cell r="J10">
            <v>1.6</v>
          </cell>
        </row>
        <row r="11">
          <cell r="E11">
            <v>11963678</v>
          </cell>
          <cell r="F11">
            <v>4.3</v>
          </cell>
          <cell r="G11">
            <v>12613505</v>
          </cell>
          <cell r="H11">
            <v>4.0999999999999996</v>
          </cell>
          <cell r="I11">
            <v>11297574</v>
          </cell>
          <cell r="J11">
            <v>3.7</v>
          </cell>
        </row>
        <row r="12">
          <cell r="E12">
            <v>3955974</v>
          </cell>
          <cell r="F12">
            <v>1.4</v>
          </cell>
          <cell r="G12">
            <v>4333488</v>
          </cell>
          <cell r="H12">
            <v>1.4</v>
          </cell>
          <cell r="I12">
            <v>3820141</v>
          </cell>
          <cell r="J12">
            <v>1.3</v>
          </cell>
        </row>
        <row r="13">
          <cell r="E13">
            <v>440697</v>
          </cell>
          <cell r="F13">
            <v>0.2</v>
          </cell>
          <cell r="G13">
            <v>369786</v>
          </cell>
          <cell r="H13">
            <v>0.1</v>
          </cell>
          <cell r="I13">
            <v>297225</v>
          </cell>
          <cell r="J13">
            <v>0.1</v>
          </cell>
        </row>
        <row r="14">
          <cell r="E14">
            <v>1640816</v>
          </cell>
          <cell r="F14">
            <v>0.6</v>
          </cell>
          <cell r="G14">
            <v>2032781</v>
          </cell>
          <cell r="H14">
            <v>0.7</v>
          </cell>
          <cell r="I14">
            <v>1926922</v>
          </cell>
          <cell r="J14">
            <v>0.6</v>
          </cell>
        </row>
        <row r="15">
          <cell r="E15">
            <v>1041095</v>
          </cell>
          <cell r="F15">
            <v>0.4</v>
          </cell>
          <cell r="G15">
            <v>1195632</v>
          </cell>
          <cell r="H15">
            <v>0.4</v>
          </cell>
          <cell r="I15">
            <v>768611</v>
          </cell>
          <cell r="J15">
            <v>0.3</v>
          </cell>
        </row>
        <row r="16">
          <cell r="E16">
            <v>1068234</v>
          </cell>
          <cell r="F16">
            <v>0.4</v>
          </cell>
          <cell r="G16">
            <v>1082137</v>
          </cell>
          <cell r="H16">
            <v>0.4</v>
          </cell>
          <cell r="I16">
            <v>944772</v>
          </cell>
          <cell r="J16">
            <v>0.3</v>
          </cell>
        </row>
        <row r="17">
          <cell r="E17">
            <v>6895785</v>
          </cell>
          <cell r="F17">
            <v>2.5</v>
          </cell>
          <cell r="G17">
            <v>7089562</v>
          </cell>
          <cell r="H17">
            <v>2.2999999999999998</v>
          </cell>
          <cell r="I17">
            <v>6960110</v>
          </cell>
          <cell r="J17">
            <v>2.2999999999999998</v>
          </cell>
        </row>
        <row r="18">
          <cell r="E18">
            <v>97327133</v>
          </cell>
          <cell r="F18">
            <v>35</v>
          </cell>
          <cell r="G18">
            <v>113356849</v>
          </cell>
          <cell r="H18">
            <v>36.9</v>
          </cell>
          <cell r="I18">
            <v>108905354</v>
          </cell>
          <cell r="J18">
            <v>36.1</v>
          </cell>
        </row>
        <row r="19">
          <cell r="E19">
            <v>25883808</v>
          </cell>
          <cell r="F19">
            <v>9.3000000000000007</v>
          </cell>
          <cell r="G19">
            <v>26388805</v>
          </cell>
          <cell r="H19">
            <v>8.6</v>
          </cell>
          <cell r="I19">
            <v>28479339</v>
          </cell>
          <cell r="J19">
            <v>9.5</v>
          </cell>
        </row>
        <row r="20">
          <cell r="E20">
            <v>127461666</v>
          </cell>
          <cell r="F20">
            <v>45.8</v>
          </cell>
          <cell r="G20">
            <v>138071327</v>
          </cell>
          <cell r="H20">
            <v>45</v>
          </cell>
          <cell r="I20">
            <v>137139769</v>
          </cell>
          <cell r="J20">
            <v>45.5</v>
          </cell>
        </row>
      </sheetData>
      <sheetData sheetId="9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494</v>
          </cell>
          <cell r="G5">
            <v>551</v>
          </cell>
          <cell r="I5">
            <v>590</v>
          </cell>
        </row>
        <row r="6">
          <cell r="E6">
            <v>73148834</v>
          </cell>
          <cell r="F6">
            <v>100</v>
          </cell>
          <cell r="G6">
            <v>84701629</v>
          </cell>
          <cell r="H6">
            <v>100</v>
          </cell>
          <cell r="I6">
            <v>100570505</v>
          </cell>
          <cell r="J6">
            <v>100</v>
          </cell>
        </row>
        <row r="7">
          <cell r="E7">
            <v>79</v>
          </cell>
          <cell r="F7">
            <v>0</v>
          </cell>
          <cell r="G7">
            <v>12</v>
          </cell>
          <cell r="H7">
            <v>0</v>
          </cell>
          <cell r="I7">
            <v>12</v>
          </cell>
          <cell r="J7">
            <v>0</v>
          </cell>
        </row>
        <row r="8">
          <cell r="E8">
            <v>19623184</v>
          </cell>
          <cell r="F8">
            <v>26.8</v>
          </cell>
          <cell r="G8">
            <v>23713888</v>
          </cell>
          <cell r="H8">
            <v>28</v>
          </cell>
          <cell r="I8">
            <v>28930605</v>
          </cell>
          <cell r="J8">
            <v>28.8</v>
          </cell>
        </row>
        <row r="9">
          <cell r="E9">
            <v>2573861</v>
          </cell>
          <cell r="F9">
            <v>3.5</v>
          </cell>
          <cell r="G9">
            <v>3254129</v>
          </cell>
          <cell r="H9">
            <v>3.8</v>
          </cell>
          <cell r="I9">
            <v>3335011</v>
          </cell>
          <cell r="J9">
            <v>3.3</v>
          </cell>
        </row>
        <row r="10">
          <cell r="E10">
            <v>76217</v>
          </cell>
          <cell r="F10">
            <v>0.1</v>
          </cell>
          <cell r="G10">
            <v>92810</v>
          </cell>
          <cell r="H10">
            <v>0.1</v>
          </cell>
          <cell r="I10">
            <v>85975</v>
          </cell>
          <cell r="J10">
            <v>0.1</v>
          </cell>
        </row>
        <row r="11">
          <cell r="E11">
            <v>2100879</v>
          </cell>
          <cell r="F11">
            <v>2.9</v>
          </cell>
          <cell r="G11">
            <v>2697318</v>
          </cell>
          <cell r="H11">
            <v>3.2</v>
          </cell>
          <cell r="I11">
            <v>2741141</v>
          </cell>
          <cell r="J11">
            <v>2.7</v>
          </cell>
        </row>
        <row r="12">
          <cell r="E12">
            <v>1127462</v>
          </cell>
          <cell r="F12">
            <v>1.5</v>
          </cell>
          <cell r="G12">
            <v>1495209</v>
          </cell>
          <cell r="H12">
            <v>1.8</v>
          </cell>
          <cell r="I12">
            <v>1570457</v>
          </cell>
          <cell r="J12">
            <v>1.6</v>
          </cell>
        </row>
        <row r="13">
          <cell r="E13">
            <v>202985</v>
          </cell>
          <cell r="F13">
            <v>0.3</v>
          </cell>
          <cell r="G13">
            <v>207872</v>
          </cell>
          <cell r="H13">
            <v>0.2</v>
          </cell>
          <cell r="I13">
            <v>171666</v>
          </cell>
          <cell r="J13">
            <v>0.2</v>
          </cell>
        </row>
        <row r="14">
          <cell r="E14">
            <v>119009</v>
          </cell>
          <cell r="F14">
            <v>0.2</v>
          </cell>
          <cell r="G14">
            <v>147129</v>
          </cell>
          <cell r="H14">
            <v>0.2</v>
          </cell>
          <cell r="I14">
            <v>110777</v>
          </cell>
          <cell r="J14">
            <v>0.1</v>
          </cell>
        </row>
        <row r="15">
          <cell r="E15">
            <v>32140</v>
          </cell>
          <cell r="F15">
            <v>0</v>
          </cell>
          <cell r="G15">
            <v>13865</v>
          </cell>
          <cell r="H15">
            <v>0</v>
          </cell>
          <cell r="I15">
            <v>21130</v>
          </cell>
          <cell r="J15">
            <v>0</v>
          </cell>
        </row>
        <row r="16">
          <cell r="E16">
            <v>245616</v>
          </cell>
          <cell r="F16">
            <v>0.3</v>
          </cell>
          <cell r="G16">
            <v>303007</v>
          </cell>
          <cell r="H16">
            <v>0.4</v>
          </cell>
          <cell r="I16">
            <v>375988</v>
          </cell>
          <cell r="J16">
            <v>0.4</v>
          </cell>
        </row>
        <row r="17">
          <cell r="E17">
            <v>3248475</v>
          </cell>
          <cell r="F17">
            <v>4.4000000000000004</v>
          </cell>
          <cell r="G17">
            <v>3533340</v>
          </cell>
          <cell r="H17">
            <v>4.2</v>
          </cell>
          <cell r="I17">
            <v>4255238</v>
          </cell>
          <cell r="J17">
            <v>4.2</v>
          </cell>
        </row>
        <row r="18">
          <cell r="E18">
            <v>13800848</v>
          </cell>
          <cell r="F18">
            <v>18.899999999999999</v>
          </cell>
          <cell r="G18">
            <v>16926419</v>
          </cell>
          <cell r="H18">
            <v>20</v>
          </cell>
          <cell r="I18">
            <v>21340356</v>
          </cell>
          <cell r="J18">
            <v>21.2</v>
          </cell>
        </row>
        <row r="19">
          <cell r="E19">
            <v>6460460</v>
          </cell>
          <cell r="F19">
            <v>8.8000000000000007</v>
          </cell>
          <cell r="G19">
            <v>7751772</v>
          </cell>
          <cell r="H19">
            <v>9.1999999999999993</v>
          </cell>
          <cell r="I19">
            <v>8963259</v>
          </cell>
          <cell r="J19">
            <v>8.9</v>
          </cell>
        </row>
        <row r="20">
          <cell r="E20">
            <v>47065111</v>
          </cell>
          <cell r="F20">
            <v>64.3</v>
          </cell>
          <cell r="G20">
            <v>53235957</v>
          </cell>
          <cell r="H20">
            <v>62.9</v>
          </cell>
          <cell r="I20">
            <v>62676629</v>
          </cell>
          <cell r="J20">
            <v>62.3</v>
          </cell>
        </row>
      </sheetData>
      <sheetData sheetId="10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62</v>
          </cell>
          <cell r="G5">
            <v>86</v>
          </cell>
          <cell r="I5">
            <v>125</v>
          </cell>
        </row>
        <row r="6">
          <cell r="E6">
            <v>1507137</v>
          </cell>
          <cell r="F6">
            <v>100</v>
          </cell>
          <cell r="G6">
            <v>2102682</v>
          </cell>
          <cell r="H6">
            <v>100</v>
          </cell>
          <cell r="I6">
            <v>2783575</v>
          </cell>
          <cell r="J6">
            <v>100</v>
          </cell>
        </row>
        <row r="7">
          <cell r="E7" t="str">
            <v>－</v>
          </cell>
          <cell r="F7" t="str">
            <v>－</v>
          </cell>
          <cell r="G7" t="str">
            <v>－</v>
          </cell>
          <cell r="H7" t="str">
            <v>－</v>
          </cell>
          <cell r="I7" t="str">
            <v>－</v>
          </cell>
          <cell r="J7" t="str">
            <v>－</v>
          </cell>
        </row>
        <row r="8">
          <cell r="E8">
            <v>673085</v>
          </cell>
          <cell r="F8">
            <v>44.7</v>
          </cell>
          <cell r="G8">
            <v>1037443</v>
          </cell>
          <cell r="H8">
            <v>49.3</v>
          </cell>
          <cell r="I8">
            <v>1218011</v>
          </cell>
          <cell r="J8">
            <v>43.8</v>
          </cell>
        </row>
        <row r="9">
          <cell r="E9">
            <v>2724</v>
          </cell>
          <cell r="F9">
            <v>0.2</v>
          </cell>
          <cell r="G9">
            <v>30167</v>
          </cell>
          <cell r="H9">
            <v>1.4</v>
          </cell>
          <cell r="I9">
            <v>31540</v>
          </cell>
          <cell r="J9">
            <v>1.1000000000000001</v>
          </cell>
        </row>
        <row r="10">
          <cell r="E10">
            <v>2049</v>
          </cell>
          <cell r="F10">
            <v>0.1</v>
          </cell>
          <cell r="G10">
            <v>3792</v>
          </cell>
          <cell r="H10">
            <v>0.2</v>
          </cell>
          <cell r="I10">
            <v>4105</v>
          </cell>
          <cell r="J10">
            <v>0.1</v>
          </cell>
        </row>
        <row r="11">
          <cell r="E11" t="str">
            <v>－</v>
          </cell>
          <cell r="F11" t="str">
            <v>－</v>
          </cell>
          <cell r="G11">
            <v>24000</v>
          </cell>
          <cell r="H11">
            <v>1.1000000000000001</v>
          </cell>
          <cell r="I11">
            <v>24000</v>
          </cell>
          <cell r="J11">
            <v>0.9</v>
          </cell>
        </row>
        <row r="12">
          <cell r="E12" t="str">
            <v>－</v>
          </cell>
          <cell r="F12" t="str">
            <v>－</v>
          </cell>
          <cell r="G12" t="str">
            <v>－</v>
          </cell>
          <cell r="H12" t="str">
            <v>－</v>
          </cell>
          <cell r="I12" t="str">
            <v>－</v>
          </cell>
          <cell r="J12" t="str">
            <v>－</v>
          </cell>
        </row>
        <row r="13">
          <cell r="E13">
            <v>21</v>
          </cell>
          <cell r="F13">
            <v>0</v>
          </cell>
          <cell r="G13" t="str">
            <v>－</v>
          </cell>
          <cell r="H13" t="str">
            <v>－</v>
          </cell>
          <cell r="I13" t="str">
            <v>－</v>
          </cell>
          <cell r="J13" t="str">
            <v>－</v>
          </cell>
        </row>
        <row r="14">
          <cell r="E14" t="str">
            <v>－</v>
          </cell>
          <cell r="F14" t="str">
            <v>－</v>
          </cell>
          <cell r="G14">
            <v>1400</v>
          </cell>
          <cell r="H14">
            <v>0.1</v>
          </cell>
          <cell r="I14">
            <v>1440</v>
          </cell>
          <cell r="J14">
            <v>0.1</v>
          </cell>
        </row>
        <row r="15">
          <cell r="E15">
            <v>450</v>
          </cell>
          <cell r="F15">
            <v>0</v>
          </cell>
          <cell r="G15">
            <v>850</v>
          </cell>
          <cell r="H15">
            <v>0</v>
          </cell>
          <cell r="I15">
            <v>869</v>
          </cell>
          <cell r="J15">
            <v>0</v>
          </cell>
        </row>
        <row r="16">
          <cell r="E16">
            <v>225</v>
          </cell>
          <cell r="F16">
            <v>0</v>
          </cell>
          <cell r="G16">
            <v>125</v>
          </cell>
          <cell r="H16">
            <v>0</v>
          </cell>
          <cell r="I16">
            <v>1126</v>
          </cell>
          <cell r="J16">
            <v>0</v>
          </cell>
        </row>
        <row r="17">
          <cell r="E17">
            <v>60</v>
          </cell>
          <cell r="F17">
            <v>0</v>
          </cell>
          <cell r="G17">
            <v>60</v>
          </cell>
          <cell r="H17">
            <v>0</v>
          </cell>
          <cell r="I17">
            <v>114</v>
          </cell>
          <cell r="J17">
            <v>0</v>
          </cell>
        </row>
        <row r="18">
          <cell r="E18">
            <v>670301</v>
          </cell>
          <cell r="F18">
            <v>44.5</v>
          </cell>
          <cell r="G18">
            <v>1007216</v>
          </cell>
          <cell r="H18">
            <v>47.9</v>
          </cell>
          <cell r="I18">
            <v>1186357</v>
          </cell>
          <cell r="J18">
            <v>42.6</v>
          </cell>
        </row>
        <row r="19">
          <cell r="E19">
            <v>41789</v>
          </cell>
          <cell r="F19">
            <v>2.8</v>
          </cell>
          <cell r="G19">
            <v>23279</v>
          </cell>
          <cell r="H19">
            <v>1.1000000000000001</v>
          </cell>
          <cell r="I19">
            <v>24280</v>
          </cell>
          <cell r="J19">
            <v>0.9</v>
          </cell>
        </row>
        <row r="20">
          <cell r="E20">
            <v>792263</v>
          </cell>
          <cell r="F20">
            <v>52.6</v>
          </cell>
          <cell r="G20">
            <v>1041960</v>
          </cell>
          <cell r="H20">
            <v>49.6</v>
          </cell>
          <cell r="I20">
            <v>1541284</v>
          </cell>
          <cell r="J20">
            <v>55.4</v>
          </cell>
        </row>
      </sheetData>
      <sheetData sheetId="11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3828</v>
          </cell>
          <cell r="G5">
            <v>3886</v>
          </cell>
          <cell r="I5">
            <v>3921</v>
          </cell>
        </row>
        <row r="6">
          <cell r="E6">
            <v>7432810</v>
          </cell>
          <cell r="F6">
            <v>100</v>
          </cell>
          <cell r="G6">
            <v>10068700</v>
          </cell>
          <cell r="H6">
            <v>100</v>
          </cell>
          <cell r="I6">
            <v>9469388</v>
          </cell>
          <cell r="J6">
            <v>100</v>
          </cell>
        </row>
        <row r="7">
          <cell r="E7">
            <v>11566</v>
          </cell>
          <cell r="F7">
            <v>0.2</v>
          </cell>
          <cell r="G7">
            <v>16132</v>
          </cell>
          <cell r="H7">
            <v>0.2</v>
          </cell>
          <cell r="I7">
            <v>16035</v>
          </cell>
          <cell r="J7">
            <v>0.2</v>
          </cell>
        </row>
        <row r="8">
          <cell r="E8">
            <v>3870026</v>
          </cell>
          <cell r="F8">
            <v>52.1</v>
          </cell>
          <cell r="G8">
            <v>5147830</v>
          </cell>
          <cell r="H8">
            <v>51.1</v>
          </cell>
          <cell r="I8">
            <v>4747023</v>
          </cell>
          <cell r="J8">
            <v>50.1</v>
          </cell>
        </row>
        <row r="9">
          <cell r="E9">
            <v>2198090</v>
          </cell>
          <cell r="F9">
            <v>29.6</v>
          </cell>
          <cell r="G9">
            <v>2909766</v>
          </cell>
          <cell r="H9">
            <v>28.9</v>
          </cell>
          <cell r="I9">
            <v>2683353</v>
          </cell>
          <cell r="J9">
            <v>28.3</v>
          </cell>
        </row>
        <row r="10">
          <cell r="E10">
            <v>172123</v>
          </cell>
          <cell r="F10">
            <v>2.2999999999999998</v>
          </cell>
          <cell r="G10">
            <v>214100</v>
          </cell>
          <cell r="H10">
            <v>2.1</v>
          </cell>
          <cell r="I10">
            <v>174067</v>
          </cell>
          <cell r="J10">
            <v>1.8</v>
          </cell>
        </row>
        <row r="11">
          <cell r="E11">
            <v>1682390</v>
          </cell>
          <cell r="F11">
            <v>22.6</v>
          </cell>
          <cell r="G11">
            <v>2230805</v>
          </cell>
          <cell r="H11">
            <v>22.2</v>
          </cell>
          <cell r="I11">
            <v>2123300</v>
          </cell>
          <cell r="J11">
            <v>22.4</v>
          </cell>
        </row>
        <row r="12">
          <cell r="E12">
            <v>716308</v>
          </cell>
          <cell r="F12">
            <v>9.6</v>
          </cell>
          <cell r="G12">
            <v>1051585</v>
          </cell>
          <cell r="H12">
            <v>10.4</v>
          </cell>
          <cell r="I12">
            <v>1013747</v>
          </cell>
          <cell r="J12">
            <v>10.7</v>
          </cell>
        </row>
        <row r="13">
          <cell r="E13">
            <v>62825</v>
          </cell>
          <cell r="F13">
            <v>0.8</v>
          </cell>
          <cell r="G13">
            <v>78465</v>
          </cell>
          <cell r="H13">
            <v>0.8</v>
          </cell>
          <cell r="I13">
            <v>71958</v>
          </cell>
          <cell r="J13">
            <v>0.8</v>
          </cell>
        </row>
        <row r="14">
          <cell r="E14">
            <v>219368</v>
          </cell>
          <cell r="F14">
            <v>3</v>
          </cell>
          <cell r="G14">
            <v>300075</v>
          </cell>
          <cell r="H14">
            <v>3</v>
          </cell>
          <cell r="I14">
            <v>259689</v>
          </cell>
          <cell r="J14">
            <v>2.7</v>
          </cell>
        </row>
        <row r="15">
          <cell r="E15">
            <v>64830</v>
          </cell>
          <cell r="F15">
            <v>0.9</v>
          </cell>
          <cell r="G15">
            <v>91997</v>
          </cell>
          <cell r="H15">
            <v>0.9</v>
          </cell>
          <cell r="I15">
            <v>60208</v>
          </cell>
          <cell r="J15">
            <v>0.6</v>
          </cell>
        </row>
        <row r="16">
          <cell r="E16">
            <v>59378</v>
          </cell>
          <cell r="F16">
            <v>0.8</v>
          </cell>
          <cell r="G16">
            <v>72786</v>
          </cell>
          <cell r="H16">
            <v>0.7</v>
          </cell>
          <cell r="I16">
            <v>66088</v>
          </cell>
          <cell r="J16">
            <v>0.7</v>
          </cell>
        </row>
        <row r="17">
          <cell r="E17">
            <v>219349</v>
          </cell>
          <cell r="F17">
            <v>3</v>
          </cell>
          <cell r="G17">
            <v>301432</v>
          </cell>
          <cell r="H17">
            <v>3</v>
          </cell>
          <cell r="I17">
            <v>295695</v>
          </cell>
          <cell r="J17">
            <v>3.1</v>
          </cell>
        </row>
        <row r="18">
          <cell r="E18">
            <v>1452586</v>
          </cell>
          <cell r="F18">
            <v>19.5</v>
          </cell>
          <cell r="G18">
            <v>1936631</v>
          </cell>
          <cell r="H18">
            <v>19.2</v>
          </cell>
          <cell r="I18">
            <v>1767974</v>
          </cell>
          <cell r="J18">
            <v>18.7</v>
          </cell>
        </row>
        <row r="19">
          <cell r="E19">
            <v>2242039</v>
          </cell>
          <cell r="F19">
            <v>30.2</v>
          </cell>
          <cell r="G19">
            <v>3204543</v>
          </cell>
          <cell r="H19">
            <v>31.8</v>
          </cell>
          <cell r="I19">
            <v>3067474</v>
          </cell>
          <cell r="J19">
            <v>32.4</v>
          </cell>
        </row>
        <row r="20">
          <cell r="E20">
            <v>1309176</v>
          </cell>
          <cell r="F20">
            <v>17.600000000000001</v>
          </cell>
          <cell r="G20">
            <v>1700194</v>
          </cell>
          <cell r="H20">
            <v>16.899999999999999</v>
          </cell>
          <cell r="I20">
            <v>1638854</v>
          </cell>
          <cell r="J20">
            <v>17.3</v>
          </cell>
        </row>
      </sheetData>
      <sheetData sheetId="12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1832</v>
          </cell>
          <cell r="G5">
            <v>1649</v>
          </cell>
          <cell r="I5">
            <v>1633</v>
          </cell>
        </row>
        <row r="6">
          <cell r="E6">
            <v>7133677</v>
          </cell>
          <cell r="F6">
            <v>100</v>
          </cell>
          <cell r="G6">
            <v>9700492</v>
          </cell>
          <cell r="H6">
            <v>100</v>
          </cell>
          <cell r="I6">
            <v>9112344</v>
          </cell>
          <cell r="J6">
            <v>100</v>
          </cell>
        </row>
        <row r="7">
          <cell r="E7">
            <v>11544</v>
          </cell>
          <cell r="F7">
            <v>0.2</v>
          </cell>
          <cell r="G7">
            <v>16100</v>
          </cell>
          <cell r="H7">
            <v>0.2</v>
          </cell>
          <cell r="I7">
            <v>16002</v>
          </cell>
          <cell r="J7">
            <v>0.2</v>
          </cell>
        </row>
        <row r="8">
          <cell r="E8">
            <v>3730502</v>
          </cell>
          <cell r="F8">
            <v>52.3</v>
          </cell>
          <cell r="G8">
            <v>4973180</v>
          </cell>
          <cell r="H8">
            <v>51.3</v>
          </cell>
          <cell r="I8">
            <v>4583203</v>
          </cell>
          <cell r="J8">
            <v>50.3</v>
          </cell>
        </row>
        <row r="9">
          <cell r="E9">
            <v>2171329</v>
          </cell>
          <cell r="F9">
            <v>30.4</v>
          </cell>
          <cell r="G9">
            <v>2878834</v>
          </cell>
          <cell r="H9">
            <v>29.7</v>
          </cell>
          <cell r="I9">
            <v>2654557</v>
          </cell>
          <cell r="J9">
            <v>29.1</v>
          </cell>
        </row>
        <row r="10">
          <cell r="E10">
            <v>166033</v>
          </cell>
          <cell r="F10">
            <v>2.2999999999999998</v>
          </cell>
          <cell r="G10">
            <v>207320</v>
          </cell>
          <cell r="H10">
            <v>2.1</v>
          </cell>
          <cell r="I10">
            <v>167789</v>
          </cell>
          <cell r="J10">
            <v>1.8</v>
          </cell>
        </row>
        <row r="11">
          <cell r="E11">
            <v>1666260</v>
          </cell>
          <cell r="F11">
            <v>23.4</v>
          </cell>
          <cell r="G11">
            <v>2212542</v>
          </cell>
          <cell r="H11">
            <v>22.8</v>
          </cell>
          <cell r="I11">
            <v>2105925</v>
          </cell>
          <cell r="J11">
            <v>23.1</v>
          </cell>
        </row>
        <row r="12">
          <cell r="E12">
            <v>709994</v>
          </cell>
          <cell r="F12">
            <v>10</v>
          </cell>
          <cell r="G12">
            <v>1044193</v>
          </cell>
          <cell r="H12">
            <v>10.8</v>
          </cell>
          <cell r="I12">
            <v>1006799</v>
          </cell>
          <cell r="J12">
            <v>11</v>
          </cell>
        </row>
        <row r="13">
          <cell r="E13">
            <v>61824</v>
          </cell>
          <cell r="F13">
            <v>0.9</v>
          </cell>
          <cell r="G13">
            <v>77559</v>
          </cell>
          <cell r="H13">
            <v>0.8</v>
          </cell>
          <cell r="I13">
            <v>71232</v>
          </cell>
          <cell r="J13">
            <v>0.8</v>
          </cell>
        </row>
        <row r="14">
          <cell r="E14">
            <v>217086</v>
          </cell>
          <cell r="F14">
            <v>3</v>
          </cell>
          <cell r="G14">
            <v>297053</v>
          </cell>
          <cell r="H14">
            <v>3.1</v>
          </cell>
          <cell r="I14">
            <v>256945</v>
          </cell>
          <cell r="J14">
            <v>2.8</v>
          </cell>
        </row>
        <row r="15">
          <cell r="E15">
            <v>63633</v>
          </cell>
          <cell r="F15">
            <v>0.9</v>
          </cell>
          <cell r="G15">
            <v>90534</v>
          </cell>
          <cell r="H15">
            <v>0.9</v>
          </cell>
          <cell r="I15">
            <v>59167</v>
          </cell>
          <cell r="J15">
            <v>0.6</v>
          </cell>
        </row>
        <row r="16">
          <cell r="E16">
            <v>58313</v>
          </cell>
          <cell r="F16">
            <v>0.8</v>
          </cell>
          <cell r="G16">
            <v>71384</v>
          </cell>
          <cell r="H16">
            <v>0.7</v>
          </cell>
          <cell r="I16">
            <v>64730</v>
          </cell>
          <cell r="J16">
            <v>0.7</v>
          </cell>
        </row>
        <row r="17">
          <cell r="E17">
            <v>213084</v>
          </cell>
          <cell r="F17">
            <v>3</v>
          </cell>
          <cell r="G17">
            <v>293073</v>
          </cell>
          <cell r="H17">
            <v>3</v>
          </cell>
          <cell r="I17">
            <v>287768</v>
          </cell>
          <cell r="J17">
            <v>3.2</v>
          </cell>
        </row>
        <row r="18">
          <cell r="E18">
            <v>1346088</v>
          </cell>
          <cell r="F18">
            <v>18.899999999999999</v>
          </cell>
          <cell r="G18">
            <v>1801272</v>
          </cell>
          <cell r="H18">
            <v>18.600000000000001</v>
          </cell>
          <cell r="I18">
            <v>1640877</v>
          </cell>
          <cell r="J18">
            <v>18</v>
          </cell>
        </row>
        <row r="19">
          <cell r="E19">
            <v>2198425</v>
          </cell>
          <cell r="F19">
            <v>30.8</v>
          </cell>
          <cell r="G19">
            <v>3150522</v>
          </cell>
          <cell r="H19">
            <v>32.5</v>
          </cell>
          <cell r="I19">
            <v>3010453</v>
          </cell>
          <cell r="J19">
            <v>33</v>
          </cell>
        </row>
        <row r="20">
          <cell r="E20">
            <v>1193204</v>
          </cell>
          <cell r="F20">
            <v>16.7</v>
          </cell>
          <cell r="G20">
            <v>1560689</v>
          </cell>
          <cell r="H20">
            <v>16.100000000000001</v>
          </cell>
          <cell r="I20">
            <v>1502685</v>
          </cell>
          <cell r="J20">
            <v>16.5</v>
          </cell>
        </row>
      </sheetData>
      <sheetData sheetId="13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1440</v>
          </cell>
          <cell r="G5">
            <v>1600</v>
          </cell>
          <cell r="I5">
            <v>1573</v>
          </cell>
        </row>
        <row r="6">
          <cell r="E6">
            <v>228617</v>
          </cell>
          <cell r="F6">
            <v>100</v>
          </cell>
          <cell r="G6">
            <v>294625</v>
          </cell>
          <cell r="H6">
            <v>100</v>
          </cell>
          <cell r="I6">
            <v>279832</v>
          </cell>
          <cell r="J6">
            <v>100</v>
          </cell>
        </row>
        <row r="7">
          <cell r="E7">
            <v>22</v>
          </cell>
          <cell r="F7">
            <v>0</v>
          </cell>
          <cell r="G7">
            <v>32</v>
          </cell>
          <cell r="H7">
            <v>0</v>
          </cell>
          <cell r="I7">
            <v>33</v>
          </cell>
          <cell r="J7">
            <v>0</v>
          </cell>
        </row>
        <row r="8">
          <cell r="E8">
            <v>117156</v>
          </cell>
          <cell r="F8">
            <v>51.2</v>
          </cell>
          <cell r="G8">
            <v>149703</v>
          </cell>
          <cell r="H8">
            <v>50.8</v>
          </cell>
          <cell r="I8">
            <v>136669</v>
          </cell>
          <cell r="J8">
            <v>48.8</v>
          </cell>
        </row>
        <row r="9">
          <cell r="E9">
            <v>22514</v>
          </cell>
          <cell r="F9">
            <v>9.8000000000000007</v>
          </cell>
          <cell r="G9">
            <v>26952</v>
          </cell>
          <cell r="H9">
            <v>9.1</v>
          </cell>
          <cell r="I9">
            <v>25046</v>
          </cell>
          <cell r="J9">
            <v>9</v>
          </cell>
        </row>
        <row r="10">
          <cell r="E10">
            <v>5994</v>
          </cell>
          <cell r="F10">
            <v>2.6</v>
          </cell>
          <cell r="G10">
            <v>6689</v>
          </cell>
          <cell r="H10">
            <v>2.2999999999999998</v>
          </cell>
          <cell r="I10">
            <v>6213</v>
          </cell>
          <cell r="J10">
            <v>2.2000000000000002</v>
          </cell>
        </row>
        <row r="11">
          <cell r="E11">
            <v>12363</v>
          </cell>
          <cell r="F11">
            <v>5.4</v>
          </cell>
          <cell r="G11">
            <v>14826</v>
          </cell>
          <cell r="H11">
            <v>5</v>
          </cell>
          <cell r="I11">
            <v>14066</v>
          </cell>
          <cell r="J11">
            <v>5</v>
          </cell>
        </row>
        <row r="12">
          <cell r="E12">
            <v>4193</v>
          </cell>
          <cell r="F12">
            <v>1.8</v>
          </cell>
          <cell r="G12">
            <v>5299</v>
          </cell>
          <cell r="H12">
            <v>1.8</v>
          </cell>
          <cell r="I12">
            <v>4842</v>
          </cell>
          <cell r="J12">
            <v>1.7</v>
          </cell>
        </row>
        <row r="13">
          <cell r="E13">
            <v>613</v>
          </cell>
          <cell r="F13">
            <v>0.3</v>
          </cell>
          <cell r="G13">
            <v>614</v>
          </cell>
          <cell r="H13">
            <v>0.2</v>
          </cell>
          <cell r="I13">
            <v>490</v>
          </cell>
          <cell r="J13">
            <v>0.2</v>
          </cell>
        </row>
        <row r="14">
          <cell r="E14">
            <v>2135</v>
          </cell>
          <cell r="F14">
            <v>0.9</v>
          </cell>
          <cell r="G14">
            <v>2864</v>
          </cell>
          <cell r="H14">
            <v>1</v>
          </cell>
          <cell r="I14">
            <v>2635</v>
          </cell>
          <cell r="J14">
            <v>0.9</v>
          </cell>
        </row>
        <row r="15">
          <cell r="E15">
            <v>1156</v>
          </cell>
          <cell r="F15">
            <v>0.5</v>
          </cell>
          <cell r="G15">
            <v>1444</v>
          </cell>
          <cell r="H15">
            <v>0.5</v>
          </cell>
          <cell r="I15">
            <v>1019</v>
          </cell>
          <cell r="J15">
            <v>0.4</v>
          </cell>
        </row>
        <row r="16">
          <cell r="E16">
            <v>864</v>
          </cell>
          <cell r="F16">
            <v>0.4</v>
          </cell>
          <cell r="G16">
            <v>1126</v>
          </cell>
          <cell r="H16">
            <v>0.4</v>
          </cell>
          <cell r="I16">
            <v>1111</v>
          </cell>
          <cell r="J16">
            <v>0.4</v>
          </cell>
        </row>
        <row r="17">
          <cell r="E17">
            <v>4028</v>
          </cell>
          <cell r="F17">
            <v>1.8</v>
          </cell>
          <cell r="G17">
            <v>5632</v>
          </cell>
          <cell r="H17">
            <v>1.9</v>
          </cell>
          <cell r="I17">
            <v>5169</v>
          </cell>
          <cell r="J17">
            <v>1.8</v>
          </cell>
        </row>
        <row r="18">
          <cell r="E18">
            <v>90613</v>
          </cell>
          <cell r="F18">
            <v>39.6</v>
          </cell>
          <cell r="G18">
            <v>117118</v>
          </cell>
          <cell r="H18">
            <v>39.799999999999997</v>
          </cell>
          <cell r="I18">
            <v>106452</v>
          </cell>
          <cell r="J18">
            <v>38</v>
          </cell>
        </row>
        <row r="19">
          <cell r="E19">
            <v>35000</v>
          </cell>
          <cell r="F19">
            <v>15.3</v>
          </cell>
          <cell r="G19">
            <v>44921</v>
          </cell>
          <cell r="H19">
            <v>15.2</v>
          </cell>
          <cell r="I19">
            <v>48234</v>
          </cell>
          <cell r="J19">
            <v>17.2</v>
          </cell>
        </row>
        <row r="20">
          <cell r="E20">
            <v>76437</v>
          </cell>
          <cell r="F20">
            <v>33.4</v>
          </cell>
          <cell r="G20">
            <v>99968</v>
          </cell>
          <cell r="H20">
            <v>33.9</v>
          </cell>
          <cell r="I20">
            <v>94895</v>
          </cell>
          <cell r="J20">
            <v>33.9</v>
          </cell>
        </row>
      </sheetData>
      <sheetData sheetId="14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494</v>
          </cell>
          <cell r="G5">
            <v>551</v>
          </cell>
          <cell r="I5">
            <v>590</v>
          </cell>
        </row>
        <row r="6">
          <cell r="E6">
            <v>68916</v>
          </cell>
          <cell r="F6">
            <v>100</v>
          </cell>
          <cell r="G6">
            <v>71542</v>
          </cell>
          <cell r="H6">
            <v>100</v>
          </cell>
          <cell r="I6">
            <v>74574</v>
          </cell>
          <cell r="J6">
            <v>100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E8">
            <v>21727</v>
          </cell>
          <cell r="F8">
            <v>31.5</v>
          </cell>
          <cell r="G8">
            <v>24037</v>
          </cell>
          <cell r="H8">
            <v>33.6</v>
          </cell>
          <cell r="I8">
            <v>26015</v>
          </cell>
          <cell r="J8">
            <v>34.9</v>
          </cell>
        </row>
        <row r="9">
          <cell r="E9">
            <v>4242</v>
          </cell>
          <cell r="F9">
            <v>6.2</v>
          </cell>
          <cell r="G9">
            <v>3959</v>
          </cell>
          <cell r="H9">
            <v>5.5</v>
          </cell>
          <cell r="I9">
            <v>3728</v>
          </cell>
          <cell r="J9">
            <v>5</v>
          </cell>
        </row>
        <row r="10">
          <cell r="E10">
            <v>92</v>
          </cell>
          <cell r="F10">
            <v>0.1</v>
          </cell>
          <cell r="G10">
            <v>87</v>
          </cell>
          <cell r="H10">
            <v>0.1</v>
          </cell>
          <cell r="I10">
            <v>59</v>
          </cell>
          <cell r="J10">
            <v>0.1</v>
          </cell>
        </row>
        <row r="11">
          <cell r="E11">
            <v>3766</v>
          </cell>
          <cell r="F11">
            <v>5.5</v>
          </cell>
          <cell r="G11">
            <v>3423</v>
          </cell>
          <cell r="H11">
            <v>4.8</v>
          </cell>
          <cell r="I11">
            <v>3295</v>
          </cell>
          <cell r="J11">
            <v>4.4000000000000004</v>
          </cell>
        </row>
        <row r="12">
          <cell r="E12">
            <v>2120</v>
          </cell>
          <cell r="F12">
            <v>3.1</v>
          </cell>
          <cell r="G12">
            <v>2092</v>
          </cell>
          <cell r="H12">
            <v>2.9</v>
          </cell>
          <cell r="I12">
            <v>2105</v>
          </cell>
          <cell r="J12">
            <v>2.8</v>
          </cell>
        </row>
        <row r="13">
          <cell r="E13">
            <v>387</v>
          </cell>
          <cell r="F13">
            <v>0.6</v>
          </cell>
          <cell r="G13">
            <v>290</v>
          </cell>
          <cell r="H13">
            <v>0.4</v>
          </cell>
          <cell r="I13">
            <v>235</v>
          </cell>
          <cell r="J13">
            <v>0.3</v>
          </cell>
        </row>
        <row r="14">
          <cell r="E14">
            <v>145</v>
          </cell>
          <cell r="F14">
            <v>0.2</v>
          </cell>
          <cell r="G14">
            <v>156</v>
          </cell>
          <cell r="H14">
            <v>0.2</v>
          </cell>
          <cell r="I14">
            <v>107</v>
          </cell>
          <cell r="J14">
            <v>0.1</v>
          </cell>
        </row>
        <row r="15">
          <cell r="E15">
            <v>39</v>
          </cell>
          <cell r="F15">
            <v>0.1</v>
          </cell>
          <cell r="G15">
            <v>16</v>
          </cell>
          <cell r="H15">
            <v>0</v>
          </cell>
          <cell r="I15">
            <v>19</v>
          </cell>
          <cell r="J15">
            <v>0</v>
          </cell>
        </row>
        <row r="16">
          <cell r="E16">
            <v>199</v>
          </cell>
          <cell r="F16">
            <v>0.3</v>
          </cell>
          <cell r="G16">
            <v>275</v>
          </cell>
          <cell r="H16">
            <v>0.4</v>
          </cell>
          <cell r="I16">
            <v>245</v>
          </cell>
          <cell r="J16">
            <v>0.3</v>
          </cell>
        </row>
        <row r="17">
          <cell r="E17">
            <v>2237</v>
          </cell>
          <cell r="F17">
            <v>3.2</v>
          </cell>
          <cell r="G17">
            <v>2726</v>
          </cell>
          <cell r="H17">
            <v>3.8</v>
          </cell>
          <cell r="I17">
            <v>2756</v>
          </cell>
          <cell r="J17">
            <v>3.7</v>
          </cell>
        </row>
        <row r="18">
          <cell r="E18">
            <v>15248</v>
          </cell>
          <cell r="F18">
            <v>22.1</v>
          </cell>
          <cell r="G18">
            <v>17351</v>
          </cell>
          <cell r="H18">
            <v>24.3</v>
          </cell>
          <cell r="I18">
            <v>19530</v>
          </cell>
          <cell r="J18">
            <v>26.2</v>
          </cell>
        </row>
        <row r="19">
          <cell r="E19">
            <v>8491</v>
          </cell>
          <cell r="F19">
            <v>12.3</v>
          </cell>
          <cell r="G19">
            <v>9078</v>
          </cell>
          <cell r="H19">
            <v>12.7</v>
          </cell>
          <cell r="I19">
            <v>8767</v>
          </cell>
          <cell r="J19">
            <v>11.8</v>
          </cell>
        </row>
        <row r="20">
          <cell r="E20">
            <v>38696</v>
          </cell>
          <cell r="F20">
            <v>56.2</v>
          </cell>
          <cell r="G20">
            <v>38426</v>
          </cell>
          <cell r="H20">
            <v>53.7</v>
          </cell>
          <cell r="I20">
            <v>39790</v>
          </cell>
          <cell r="J20">
            <v>53.4</v>
          </cell>
        </row>
      </sheetData>
      <sheetData sheetId="15">
        <row r="4">
          <cell r="E4">
            <v>2022</v>
          </cell>
          <cell r="G4">
            <v>2023</v>
          </cell>
          <cell r="I4">
            <v>2024</v>
          </cell>
        </row>
        <row r="5">
          <cell r="E5">
            <v>62</v>
          </cell>
          <cell r="G5">
            <v>86</v>
          </cell>
          <cell r="I5">
            <v>125</v>
          </cell>
        </row>
        <row r="6">
          <cell r="E6">
            <v>1599</v>
          </cell>
          <cell r="F6">
            <v>100</v>
          </cell>
          <cell r="G6">
            <v>2039</v>
          </cell>
          <cell r="H6">
            <v>100</v>
          </cell>
          <cell r="I6">
            <v>2636</v>
          </cell>
          <cell r="J6">
            <v>100</v>
          </cell>
        </row>
        <row r="7">
          <cell r="E7" t="str">
            <v>－</v>
          </cell>
          <cell r="F7" t="str">
            <v>－</v>
          </cell>
          <cell r="G7" t="str">
            <v>－</v>
          </cell>
          <cell r="H7" t="str">
            <v>－</v>
          </cell>
          <cell r="I7" t="str">
            <v>－</v>
          </cell>
          <cell r="J7" t="str">
            <v>－</v>
          </cell>
        </row>
        <row r="8">
          <cell r="E8">
            <v>639</v>
          </cell>
          <cell r="F8">
            <v>40</v>
          </cell>
          <cell r="G8">
            <v>910</v>
          </cell>
          <cell r="H8">
            <v>44.6</v>
          </cell>
          <cell r="I8">
            <v>1135</v>
          </cell>
          <cell r="J8">
            <v>43</v>
          </cell>
        </row>
        <row r="9">
          <cell r="E9">
            <v>3</v>
          </cell>
          <cell r="F9">
            <v>0.2</v>
          </cell>
          <cell r="G9">
            <v>20</v>
          </cell>
          <cell r="H9">
            <v>1</v>
          </cell>
          <cell r="I9">
            <v>20</v>
          </cell>
          <cell r="J9">
            <v>0.8</v>
          </cell>
        </row>
        <row r="10">
          <cell r="E10">
            <v>2</v>
          </cell>
          <cell r="F10">
            <v>0.2</v>
          </cell>
          <cell r="G10">
            <v>4</v>
          </cell>
          <cell r="H10">
            <v>0.2</v>
          </cell>
          <cell r="I10">
            <v>4</v>
          </cell>
          <cell r="J10">
            <v>0.2</v>
          </cell>
        </row>
        <row r="11">
          <cell r="E11" t="str">
            <v>－</v>
          </cell>
          <cell r="F11" t="str">
            <v>－</v>
          </cell>
          <cell r="G11">
            <v>13</v>
          </cell>
          <cell r="H11">
            <v>0.7</v>
          </cell>
          <cell r="I11">
            <v>13</v>
          </cell>
          <cell r="J11">
            <v>0.5</v>
          </cell>
        </row>
        <row r="12">
          <cell r="E12" t="str">
            <v>－</v>
          </cell>
          <cell r="F12" t="str">
            <v>－</v>
          </cell>
          <cell r="G12" t="str">
            <v>－</v>
          </cell>
          <cell r="H12" t="str">
            <v>－</v>
          </cell>
          <cell r="I12" t="str">
            <v>－</v>
          </cell>
          <cell r="J12" t="str">
            <v>－</v>
          </cell>
        </row>
        <row r="13">
          <cell r="E13">
            <v>0</v>
          </cell>
          <cell r="F13">
            <v>0</v>
          </cell>
          <cell r="G13" t="str">
            <v>－</v>
          </cell>
          <cell r="H13" t="str">
            <v>－</v>
          </cell>
          <cell r="I13" t="str">
            <v>－</v>
          </cell>
          <cell r="J13" t="str">
            <v>－</v>
          </cell>
        </row>
        <row r="14">
          <cell r="E14" t="str">
            <v>－</v>
          </cell>
          <cell r="F14" t="str">
            <v>－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0.1</v>
          </cell>
          <cell r="G15">
            <v>1</v>
          </cell>
          <cell r="H15">
            <v>0.1</v>
          </cell>
          <cell r="I15">
            <v>1</v>
          </cell>
          <cell r="J15">
            <v>0.1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635</v>
          </cell>
          <cell r="F18">
            <v>39.700000000000003</v>
          </cell>
          <cell r="G18">
            <v>889</v>
          </cell>
          <cell r="H18">
            <v>43.6</v>
          </cell>
          <cell r="I18">
            <v>1114</v>
          </cell>
          <cell r="J18">
            <v>42.3</v>
          </cell>
        </row>
        <row r="19">
          <cell r="E19">
            <v>122</v>
          </cell>
          <cell r="F19">
            <v>7.7</v>
          </cell>
          <cell r="G19">
            <v>21</v>
          </cell>
          <cell r="H19">
            <v>1.1000000000000001</v>
          </cell>
          <cell r="I19">
            <v>19</v>
          </cell>
          <cell r="J19">
            <v>0.7</v>
          </cell>
        </row>
        <row r="20">
          <cell r="E20">
            <v>837</v>
          </cell>
          <cell r="F20">
            <v>52.3</v>
          </cell>
          <cell r="G20">
            <v>1108</v>
          </cell>
          <cell r="H20">
            <v>54.3</v>
          </cell>
          <cell r="I20">
            <v>1482</v>
          </cell>
          <cell r="J20">
            <v>56.2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元データ単元数"/>
      <sheetName val="元データ保有金額"/>
      <sheetName val="貼付用データ"/>
      <sheetName val="資料一覧 List of Materials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</sheetNames>
    <sheetDataSet>
      <sheetData sheetId="0"/>
      <sheetData sheetId="1">
        <row r="2">
          <cell r="D2">
            <v>46112</v>
          </cell>
        </row>
      </sheetData>
      <sheetData sheetId="2">
        <row r="3">
          <cell r="B3">
            <v>1568</v>
          </cell>
          <cell r="C3">
            <v>1387</v>
          </cell>
          <cell r="D3">
            <v>854192</v>
          </cell>
          <cell r="E3">
            <v>52074</v>
          </cell>
          <cell r="F3">
            <v>8237</v>
          </cell>
          <cell r="G3">
            <v>17034</v>
          </cell>
          <cell r="H3">
            <v>4687</v>
          </cell>
          <cell r="I3">
            <v>7086</v>
          </cell>
          <cell r="J3">
            <v>11449</v>
          </cell>
          <cell r="K3">
            <v>1550</v>
          </cell>
          <cell r="L3">
            <v>13804</v>
          </cell>
          <cell r="M3">
            <v>47551</v>
          </cell>
          <cell r="N3">
            <v>754567</v>
          </cell>
          <cell r="O3">
            <v>634713</v>
          </cell>
          <cell r="P3">
            <v>75833284</v>
          </cell>
          <cell r="R3">
            <v>77323576</v>
          </cell>
          <cell r="S3">
            <v>0</v>
          </cell>
          <cell r="T3">
            <v>1.1000000000000001</v>
          </cell>
          <cell r="U3">
            <v>0.1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0.1</v>
          </cell>
          <cell r="AD3">
            <v>1</v>
          </cell>
          <cell r="AE3">
            <v>0.8</v>
          </cell>
          <cell r="AF3">
            <v>98.1</v>
          </cell>
        </row>
        <row r="4">
          <cell r="B4">
            <v>1558</v>
          </cell>
          <cell r="C4">
            <v>156</v>
          </cell>
          <cell r="D4">
            <v>151627</v>
          </cell>
          <cell r="E4">
            <v>8167</v>
          </cell>
          <cell r="F4">
            <v>1993</v>
          </cell>
          <cell r="G4">
            <v>2896</v>
          </cell>
          <cell r="H4">
            <v>1341</v>
          </cell>
          <cell r="I4">
            <v>825</v>
          </cell>
          <cell r="J4">
            <v>1184</v>
          </cell>
          <cell r="K4">
            <v>418</v>
          </cell>
          <cell r="L4">
            <v>1676</v>
          </cell>
          <cell r="M4">
            <v>25880</v>
          </cell>
          <cell r="N4">
            <v>117580</v>
          </cell>
          <cell r="O4">
            <v>89448</v>
          </cell>
          <cell r="P4">
            <v>11862128</v>
          </cell>
          <cell r="R4">
            <v>12103359</v>
          </cell>
          <cell r="S4">
            <v>0</v>
          </cell>
          <cell r="T4">
            <v>1.3</v>
          </cell>
          <cell r="U4">
            <v>0.1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0.2</v>
          </cell>
          <cell r="AD4">
            <v>1</v>
          </cell>
          <cell r="AE4">
            <v>0.7</v>
          </cell>
          <cell r="AF4">
            <v>98</v>
          </cell>
        </row>
        <row r="5">
          <cell r="B5">
            <v>585</v>
          </cell>
          <cell r="C5">
            <v>1</v>
          </cell>
          <cell r="D5">
            <v>41289</v>
          </cell>
          <cell r="E5">
            <v>1528</v>
          </cell>
          <cell r="F5">
            <v>62</v>
          </cell>
          <cell r="G5">
            <v>833</v>
          </cell>
          <cell r="H5">
            <v>654</v>
          </cell>
          <cell r="I5">
            <v>338</v>
          </cell>
          <cell r="J5">
            <v>41</v>
          </cell>
          <cell r="K5">
            <v>10</v>
          </cell>
          <cell r="L5">
            <v>582</v>
          </cell>
          <cell r="M5">
            <v>10723</v>
          </cell>
          <cell r="N5">
            <v>29038</v>
          </cell>
          <cell r="O5">
            <v>35334</v>
          </cell>
          <cell r="P5">
            <v>3914067</v>
          </cell>
          <cell r="R5">
            <v>3990691</v>
          </cell>
          <cell r="S5">
            <v>0</v>
          </cell>
          <cell r="T5">
            <v>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0.3</v>
          </cell>
          <cell r="AD5">
            <v>0.7</v>
          </cell>
          <cell r="AE5">
            <v>0.9</v>
          </cell>
          <cell r="AF5">
            <v>98.1</v>
          </cell>
        </row>
        <row r="6">
          <cell r="B6">
            <v>160</v>
          </cell>
          <cell r="C6">
            <v>0</v>
          </cell>
          <cell r="D6">
            <v>807</v>
          </cell>
          <cell r="E6">
            <v>32</v>
          </cell>
          <cell r="F6">
            <v>20</v>
          </cell>
          <cell r="G6">
            <v>2</v>
          </cell>
          <cell r="H6">
            <v>1</v>
          </cell>
          <cell r="I6">
            <v>0</v>
          </cell>
          <cell r="J6">
            <v>3</v>
          </cell>
          <cell r="K6">
            <v>1</v>
          </cell>
          <cell r="L6">
            <v>6</v>
          </cell>
          <cell r="M6">
            <v>3</v>
          </cell>
          <cell r="N6">
            <v>772</v>
          </cell>
          <cell r="O6">
            <v>32</v>
          </cell>
          <cell r="P6">
            <v>2554</v>
          </cell>
          <cell r="R6">
            <v>3393</v>
          </cell>
          <cell r="S6">
            <v>0</v>
          </cell>
          <cell r="T6">
            <v>23.8</v>
          </cell>
          <cell r="U6">
            <v>0.9</v>
          </cell>
          <cell r="V6">
            <v>0.6</v>
          </cell>
          <cell r="W6">
            <v>0.1</v>
          </cell>
          <cell r="X6">
            <v>0</v>
          </cell>
          <cell r="Y6">
            <v>0</v>
          </cell>
          <cell r="Z6">
            <v>0.1</v>
          </cell>
          <cell r="AA6">
            <v>0</v>
          </cell>
          <cell r="AB6">
            <v>0.2</v>
          </cell>
          <cell r="AC6">
            <v>0.1</v>
          </cell>
          <cell r="AD6">
            <v>22.8</v>
          </cell>
          <cell r="AE6">
            <v>0.9</v>
          </cell>
          <cell r="AF6">
            <v>75.3</v>
          </cell>
        </row>
        <row r="7">
          <cell r="B7">
            <v>3871</v>
          </cell>
          <cell r="C7">
            <v>1544</v>
          </cell>
          <cell r="D7">
            <v>1047915</v>
          </cell>
          <cell r="E7">
            <v>61801</v>
          </cell>
          <cell r="F7">
            <v>10312</v>
          </cell>
          <cell r="G7">
            <v>20765</v>
          </cell>
          <cell r="H7">
            <v>6683</v>
          </cell>
          <cell r="I7">
            <v>8249</v>
          </cell>
          <cell r="J7">
            <v>12677</v>
          </cell>
          <cell r="K7">
            <v>1979</v>
          </cell>
          <cell r="L7">
            <v>16068</v>
          </cell>
          <cell r="M7">
            <v>84157</v>
          </cell>
          <cell r="N7">
            <v>901957</v>
          </cell>
          <cell r="O7">
            <v>759527</v>
          </cell>
          <cell r="P7">
            <v>91612033</v>
          </cell>
          <cell r="R7">
            <v>93421019</v>
          </cell>
          <cell r="S7">
            <v>0</v>
          </cell>
          <cell r="T7">
            <v>1.1000000000000001</v>
          </cell>
          <cell r="U7">
            <v>0.1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0.1</v>
          </cell>
          <cell r="AD7">
            <v>1</v>
          </cell>
          <cell r="AE7">
            <v>0.8</v>
          </cell>
          <cell r="AF7">
            <v>98.1</v>
          </cell>
        </row>
        <row r="14">
          <cell r="C14">
            <v>8982541</v>
          </cell>
          <cell r="D14">
            <v>2417099071</v>
          </cell>
          <cell r="E14">
            <v>1216728137</v>
          </cell>
          <cell r="F14">
            <v>71008764</v>
          </cell>
          <cell r="G14">
            <v>977545792</v>
          </cell>
          <cell r="H14">
            <v>480629399</v>
          </cell>
          <cell r="I14">
            <v>32007361</v>
          </cell>
          <cell r="J14">
            <v>115964968</v>
          </cell>
          <cell r="K14">
            <v>20652689</v>
          </cell>
          <cell r="L14">
            <v>31555924</v>
          </cell>
          <cell r="M14">
            <v>144385178</v>
          </cell>
          <cell r="N14">
            <v>1055985756</v>
          </cell>
          <cell r="O14">
            <v>1472015235</v>
          </cell>
          <cell r="P14">
            <v>1017333646</v>
          </cell>
          <cell r="R14">
            <v>4915430493</v>
          </cell>
          <cell r="S14">
            <v>0.2</v>
          </cell>
          <cell r="T14">
            <v>49.2</v>
          </cell>
          <cell r="U14">
            <v>24.8</v>
          </cell>
          <cell r="V14">
            <v>1.4</v>
          </cell>
          <cell r="W14">
            <v>19.899999999999999</v>
          </cell>
          <cell r="X14">
            <v>9.8000000000000007</v>
          </cell>
          <cell r="Y14">
            <v>0.7</v>
          </cell>
          <cell r="Z14">
            <v>2.4</v>
          </cell>
          <cell r="AA14">
            <v>0.4</v>
          </cell>
          <cell r="AB14">
            <v>0.6</v>
          </cell>
          <cell r="AC14">
            <v>2.9</v>
          </cell>
          <cell r="AD14">
            <v>21.5</v>
          </cell>
          <cell r="AE14">
            <v>29.9</v>
          </cell>
          <cell r="AF14">
            <v>20.7</v>
          </cell>
        </row>
        <row r="15">
          <cell r="C15">
            <v>21829</v>
          </cell>
          <cell r="D15">
            <v>137975263</v>
          </cell>
          <cell r="E15">
            <v>17904342</v>
          </cell>
          <cell r="F15">
            <v>4697859</v>
          </cell>
          <cell r="G15">
            <v>9570989</v>
          </cell>
          <cell r="H15">
            <v>3359913</v>
          </cell>
          <cell r="I15">
            <v>223665</v>
          </cell>
          <cell r="J15">
            <v>1894134</v>
          </cell>
          <cell r="K15">
            <v>567424</v>
          </cell>
          <cell r="L15">
            <v>1173936</v>
          </cell>
          <cell r="M15">
            <v>7928047</v>
          </cell>
          <cell r="N15">
            <v>112142874</v>
          </cell>
          <cell r="O15">
            <v>37141089</v>
          </cell>
          <cell r="P15">
            <v>146807991</v>
          </cell>
          <cell r="R15">
            <v>321946172</v>
          </cell>
          <cell r="S15">
            <v>0</v>
          </cell>
          <cell r="T15">
            <v>42.9</v>
          </cell>
          <cell r="U15">
            <v>5.6</v>
          </cell>
          <cell r="V15">
            <v>1.5</v>
          </cell>
          <cell r="W15">
            <v>3</v>
          </cell>
          <cell r="X15">
            <v>1</v>
          </cell>
          <cell r="Y15">
            <v>0.1</v>
          </cell>
          <cell r="Z15">
            <v>0.6</v>
          </cell>
          <cell r="AA15">
            <v>0.2</v>
          </cell>
          <cell r="AB15">
            <v>0.4</v>
          </cell>
          <cell r="AC15">
            <v>2.5</v>
          </cell>
          <cell r="AD15">
            <v>34.799999999999997</v>
          </cell>
          <cell r="AE15">
            <v>11.5</v>
          </cell>
          <cell r="AF15">
            <v>45.6</v>
          </cell>
        </row>
        <row r="16">
          <cell r="C16">
            <v>36</v>
          </cell>
          <cell r="D16">
            <v>36278286</v>
          </cell>
          <cell r="E16">
            <v>3514214</v>
          </cell>
          <cell r="F16">
            <v>135813</v>
          </cell>
          <cell r="G16">
            <v>2814680</v>
          </cell>
          <cell r="H16">
            <v>1704305</v>
          </cell>
          <cell r="I16">
            <v>232209</v>
          </cell>
          <cell r="J16">
            <v>94635</v>
          </cell>
          <cell r="K16">
            <v>33194</v>
          </cell>
          <cell r="L16">
            <v>435892</v>
          </cell>
          <cell r="M16">
            <v>5537082</v>
          </cell>
          <cell r="N16">
            <v>27226990</v>
          </cell>
          <cell r="O16">
            <v>10015570</v>
          </cell>
          <cell r="P16">
            <v>72385712</v>
          </cell>
          <cell r="R16">
            <v>118679604</v>
          </cell>
          <cell r="S16">
            <v>0</v>
          </cell>
          <cell r="T16">
            <v>30.6</v>
          </cell>
          <cell r="U16">
            <v>3</v>
          </cell>
          <cell r="V16">
            <v>0.1</v>
          </cell>
          <cell r="W16">
            <v>2.4</v>
          </cell>
          <cell r="X16">
            <v>1.4</v>
          </cell>
          <cell r="Y16">
            <v>0.2</v>
          </cell>
          <cell r="Z16">
            <v>0.1</v>
          </cell>
          <cell r="AA16">
            <v>0</v>
          </cell>
          <cell r="AB16">
            <v>0.4</v>
          </cell>
          <cell r="AC16">
            <v>4.7</v>
          </cell>
          <cell r="AD16">
            <v>22.9</v>
          </cell>
          <cell r="AE16">
            <v>8.4</v>
          </cell>
          <cell r="AF16">
            <v>61</v>
          </cell>
        </row>
        <row r="17">
          <cell r="C17">
            <v>0</v>
          </cell>
          <cell r="D17">
            <v>1671227</v>
          </cell>
          <cell r="E17">
            <v>34680</v>
          </cell>
          <cell r="F17">
            <v>5737</v>
          </cell>
          <cell r="G17">
            <v>24505</v>
          </cell>
          <cell r="H17">
            <v>505</v>
          </cell>
          <cell r="I17">
            <v>0</v>
          </cell>
          <cell r="J17">
            <v>1904</v>
          </cell>
          <cell r="K17">
            <v>400</v>
          </cell>
          <cell r="L17">
            <v>2134</v>
          </cell>
          <cell r="M17">
            <v>114</v>
          </cell>
          <cell r="N17">
            <v>1636433</v>
          </cell>
          <cell r="O17">
            <v>35750</v>
          </cell>
          <cell r="P17">
            <v>2022791</v>
          </cell>
          <cell r="R17">
            <v>3729768</v>
          </cell>
          <cell r="S17">
            <v>0</v>
          </cell>
          <cell r="T17">
            <v>44.8</v>
          </cell>
          <cell r="U17">
            <v>0.9</v>
          </cell>
          <cell r="V17">
            <v>0.2</v>
          </cell>
          <cell r="W17">
            <v>0.7</v>
          </cell>
          <cell r="X17">
            <v>0</v>
          </cell>
          <cell r="Y17">
            <v>0</v>
          </cell>
          <cell r="Z17">
            <v>0.1</v>
          </cell>
          <cell r="AA17">
            <v>0</v>
          </cell>
          <cell r="AB17">
            <v>0.1</v>
          </cell>
          <cell r="AC17">
            <v>0</v>
          </cell>
          <cell r="AD17">
            <v>43.9</v>
          </cell>
          <cell r="AE17">
            <v>1</v>
          </cell>
          <cell r="AF17">
            <v>54.2</v>
          </cell>
        </row>
        <row r="18">
          <cell r="C18">
            <v>9004406</v>
          </cell>
          <cell r="D18">
            <v>2593023847</v>
          </cell>
          <cell r="E18">
            <v>1238181373</v>
          </cell>
          <cell r="F18">
            <v>75848173</v>
          </cell>
          <cell r="G18">
            <v>989955966</v>
          </cell>
          <cell r="H18">
            <v>485694122</v>
          </cell>
          <cell r="I18">
            <v>32463235</v>
          </cell>
          <cell r="J18">
            <v>117955641</v>
          </cell>
          <cell r="K18">
            <v>21253707</v>
          </cell>
          <cell r="L18">
            <v>33167886</v>
          </cell>
          <cell r="M18">
            <v>157850421</v>
          </cell>
          <cell r="N18">
            <v>1196992053</v>
          </cell>
          <cell r="O18">
            <v>1519207644</v>
          </cell>
          <cell r="P18">
            <v>1238550140</v>
          </cell>
          <cell r="R18">
            <v>5359786037</v>
          </cell>
          <cell r="S18">
            <v>0.2</v>
          </cell>
          <cell r="T18">
            <v>48.4</v>
          </cell>
          <cell r="U18">
            <v>23.1</v>
          </cell>
          <cell r="V18">
            <v>1.4</v>
          </cell>
          <cell r="W18">
            <v>18.5</v>
          </cell>
          <cell r="X18">
            <v>9.1</v>
          </cell>
          <cell r="Y18">
            <v>0.6</v>
          </cell>
          <cell r="Z18">
            <v>2.2000000000000002</v>
          </cell>
          <cell r="AA18">
            <v>0.4</v>
          </cell>
          <cell r="AB18">
            <v>0.6</v>
          </cell>
          <cell r="AC18">
            <v>2.9</v>
          </cell>
          <cell r="AD18">
            <v>22.3</v>
          </cell>
          <cell r="AE18">
            <v>28.3</v>
          </cell>
          <cell r="AF18">
            <v>23.1</v>
          </cell>
        </row>
        <row r="25">
          <cell r="S25">
            <v>0.2</v>
          </cell>
          <cell r="T25">
            <v>47.8</v>
          </cell>
          <cell r="U25">
            <v>28</v>
          </cell>
          <cell r="V25">
            <v>1.6</v>
          </cell>
          <cell r="W25">
            <v>22.4</v>
          </cell>
          <cell r="X25">
            <v>11.7</v>
          </cell>
          <cell r="Y25">
            <v>0.7</v>
          </cell>
          <cell r="Z25">
            <v>2.7</v>
          </cell>
          <cell r="AA25">
            <v>0.5</v>
          </cell>
          <cell r="AB25">
            <v>0.7</v>
          </cell>
          <cell r="AC25">
            <v>2.8</v>
          </cell>
          <cell r="AD25">
            <v>17</v>
          </cell>
          <cell r="AE25">
            <v>35.4</v>
          </cell>
          <cell r="AF25">
            <v>16.5</v>
          </cell>
        </row>
        <row r="26">
          <cell r="S26">
            <v>0</v>
          </cell>
          <cell r="T26">
            <v>48.1</v>
          </cell>
          <cell r="U26">
            <v>8.1</v>
          </cell>
          <cell r="V26">
            <v>2.4</v>
          </cell>
          <cell r="W26">
            <v>4</v>
          </cell>
          <cell r="X26">
            <v>1.7</v>
          </cell>
          <cell r="Y26">
            <v>0.1</v>
          </cell>
          <cell r="Z26">
            <v>1</v>
          </cell>
          <cell r="AA26">
            <v>0.3</v>
          </cell>
          <cell r="AB26">
            <v>0.4</v>
          </cell>
          <cell r="AC26">
            <v>2</v>
          </cell>
          <cell r="AD26">
            <v>38</v>
          </cell>
          <cell r="AE26">
            <v>15.6</v>
          </cell>
          <cell r="AF26">
            <v>36.299999999999997</v>
          </cell>
        </row>
        <row r="27">
          <cell r="S27">
            <v>0</v>
          </cell>
          <cell r="T27">
            <v>36.700000000000003</v>
          </cell>
          <cell r="U27">
            <v>4.5</v>
          </cell>
          <cell r="V27">
            <v>0.2</v>
          </cell>
          <cell r="W27">
            <v>3.9</v>
          </cell>
          <cell r="X27">
            <v>2.5</v>
          </cell>
          <cell r="Y27">
            <v>0.3</v>
          </cell>
          <cell r="Z27">
            <v>0.1</v>
          </cell>
          <cell r="AA27">
            <v>0.1</v>
          </cell>
          <cell r="AB27">
            <v>0.3</v>
          </cell>
          <cell r="AC27">
            <v>4</v>
          </cell>
          <cell r="AD27">
            <v>28.2</v>
          </cell>
          <cell r="AE27">
            <v>10.3</v>
          </cell>
          <cell r="AF27">
            <v>53</v>
          </cell>
        </row>
        <row r="28">
          <cell r="C28">
            <v>0</v>
          </cell>
          <cell r="D28">
            <v>121605352666.67599</v>
          </cell>
          <cell r="E28">
            <v>2672307967.1474762</v>
          </cell>
          <cell r="F28">
            <v>824762663.51618814</v>
          </cell>
          <cell r="G28">
            <v>1360789336.9443407</v>
          </cell>
          <cell r="H28">
            <v>47989336.944340676</v>
          </cell>
          <cell r="I28">
            <v>0</v>
          </cell>
          <cell r="J28">
            <v>157813371.53251478</v>
          </cell>
          <cell r="K28">
            <v>73600000</v>
          </cell>
          <cell r="L28">
            <v>255342595.15443277</v>
          </cell>
          <cell r="M28">
            <v>32188356.934982371</v>
          </cell>
          <cell r="N28">
            <v>118900856342.59354</v>
          </cell>
          <cell r="O28">
            <v>1580277292.6775935</v>
          </cell>
          <cell r="P28">
            <v>165801970660.64639</v>
          </cell>
          <cell r="S28">
            <v>0</v>
          </cell>
          <cell r="T28">
            <v>42.1</v>
          </cell>
          <cell r="U28">
            <v>0.9</v>
          </cell>
          <cell r="V28">
            <v>0.3</v>
          </cell>
          <cell r="W28">
            <v>0.5</v>
          </cell>
          <cell r="X28">
            <v>0</v>
          </cell>
          <cell r="Y28">
            <v>0</v>
          </cell>
          <cell r="Z28">
            <v>0.1</v>
          </cell>
          <cell r="AA28">
            <v>0</v>
          </cell>
          <cell r="AB28">
            <v>0.1</v>
          </cell>
          <cell r="AC28">
            <v>0</v>
          </cell>
          <cell r="AD28">
            <v>41.1</v>
          </cell>
          <cell r="AE28">
            <v>0.5</v>
          </cell>
          <cell r="AF28">
            <v>57.4</v>
          </cell>
        </row>
        <row r="29">
          <cell r="S29">
            <v>0.2</v>
          </cell>
          <cell r="T29">
            <v>47.8</v>
          </cell>
          <cell r="U29">
            <v>27.3</v>
          </cell>
          <cell r="V29">
            <v>1.7</v>
          </cell>
          <cell r="W29">
            <v>21.8</v>
          </cell>
          <cell r="X29">
            <v>11.3</v>
          </cell>
          <cell r="Y29">
            <v>0.6</v>
          </cell>
          <cell r="Z29">
            <v>2.7</v>
          </cell>
          <cell r="AA29">
            <v>0.5</v>
          </cell>
          <cell r="AB29">
            <v>0.7</v>
          </cell>
          <cell r="AC29">
            <v>2.8</v>
          </cell>
          <cell r="AD29">
            <v>17.7</v>
          </cell>
          <cell r="AE29">
            <v>34.700000000000003</v>
          </cell>
          <cell r="AF29">
            <v>17.3</v>
          </cell>
        </row>
        <row r="35">
          <cell r="B35">
            <v>1568</v>
          </cell>
          <cell r="C35">
            <v>26007</v>
          </cell>
          <cell r="D35">
            <v>5602592</v>
          </cell>
          <cell r="E35">
            <v>3279852</v>
          </cell>
          <cell r="F35">
            <v>192077</v>
          </cell>
          <cell r="G35">
            <v>2626569</v>
          </cell>
          <cell r="H35">
            <v>1365134</v>
          </cell>
          <cell r="I35">
            <v>78108</v>
          </cell>
          <cell r="J35">
            <v>321296</v>
          </cell>
          <cell r="K35">
            <v>57784</v>
          </cell>
          <cell r="L35">
            <v>82124</v>
          </cell>
          <cell r="M35">
            <v>328968</v>
          </cell>
          <cell r="N35">
            <v>1993771</v>
          </cell>
          <cell r="O35">
            <v>4146465</v>
          </cell>
          <cell r="P35">
            <v>1937587</v>
          </cell>
          <cell r="R35">
            <v>11712653</v>
          </cell>
        </row>
        <row r="36">
          <cell r="B36">
            <v>1558</v>
          </cell>
          <cell r="C36">
            <v>44</v>
          </cell>
          <cell r="D36">
            <v>156777</v>
          </cell>
          <cell r="E36">
            <v>26425</v>
          </cell>
          <cell r="F36">
            <v>7883</v>
          </cell>
          <cell r="G36">
            <v>13039</v>
          </cell>
          <cell r="H36">
            <v>5694</v>
          </cell>
          <cell r="I36">
            <v>409</v>
          </cell>
          <cell r="J36">
            <v>3375</v>
          </cell>
          <cell r="K36">
            <v>974</v>
          </cell>
          <cell r="L36">
            <v>1152</v>
          </cell>
          <cell r="M36">
            <v>6578</v>
          </cell>
          <cell r="N36">
            <v>123773</v>
          </cell>
          <cell r="O36">
            <v>50768</v>
          </cell>
          <cell r="P36">
            <v>118207</v>
          </cell>
          <cell r="R36">
            <v>325797</v>
          </cell>
        </row>
        <row r="37">
          <cell r="B37">
            <v>585</v>
          </cell>
          <cell r="C37">
            <v>0</v>
          </cell>
          <cell r="D37">
            <v>31133</v>
          </cell>
          <cell r="E37">
            <v>3839</v>
          </cell>
          <cell r="F37">
            <v>156</v>
          </cell>
          <cell r="G37">
            <v>3293</v>
          </cell>
          <cell r="H37">
            <v>2162</v>
          </cell>
          <cell r="I37">
            <v>273</v>
          </cell>
          <cell r="J37">
            <v>89</v>
          </cell>
          <cell r="K37">
            <v>50</v>
          </cell>
          <cell r="L37">
            <v>248</v>
          </cell>
          <cell r="M37">
            <v>3375</v>
          </cell>
          <cell r="N37">
            <v>23919</v>
          </cell>
          <cell r="O37">
            <v>8787</v>
          </cell>
          <cell r="P37">
            <v>45020</v>
          </cell>
          <cell r="R37">
            <v>84941</v>
          </cell>
        </row>
        <row r="38">
          <cell r="B38">
            <v>160</v>
          </cell>
          <cell r="C38">
            <v>0</v>
          </cell>
          <cell r="D38">
            <v>1216</v>
          </cell>
          <cell r="E38">
            <v>26</v>
          </cell>
          <cell r="F38">
            <v>8</v>
          </cell>
          <cell r="G38">
            <v>13</v>
          </cell>
          <cell r="H38">
            <v>0</v>
          </cell>
          <cell r="I38">
            <v>0</v>
          </cell>
          <cell r="J38">
            <v>1</v>
          </cell>
          <cell r="K38">
            <v>0</v>
          </cell>
          <cell r="L38">
            <v>2</v>
          </cell>
          <cell r="M38">
            <v>0</v>
          </cell>
          <cell r="N38">
            <v>1189</v>
          </cell>
          <cell r="O38">
            <v>15</v>
          </cell>
          <cell r="P38">
            <v>1658</v>
          </cell>
          <cell r="R38">
            <v>2889</v>
          </cell>
        </row>
        <row r="39">
          <cell r="C39">
            <v>26051</v>
          </cell>
          <cell r="D39">
            <v>5791720</v>
          </cell>
          <cell r="E39">
            <v>3310144</v>
          </cell>
          <cell r="F39">
            <v>200126</v>
          </cell>
          <cell r="G39">
            <v>2642916</v>
          </cell>
          <cell r="H39">
            <v>1372991</v>
          </cell>
          <cell r="I39">
            <v>78791</v>
          </cell>
          <cell r="J39">
            <v>324763</v>
          </cell>
          <cell r="K39">
            <v>58810</v>
          </cell>
          <cell r="L39">
            <v>83527</v>
          </cell>
          <cell r="M39">
            <v>338922</v>
          </cell>
          <cell r="N39">
            <v>2142653</v>
          </cell>
          <cell r="O39">
            <v>4206037</v>
          </cell>
          <cell r="P39">
            <v>2102473</v>
          </cell>
          <cell r="R39">
            <v>12126282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A4F6-2D48-472E-B39E-7B074E9ABEA8}">
  <dimension ref="A1:I25"/>
  <sheetViews>
    <sheetView showGridLines="0" tabSelected="1" zoomScaleNormal="100" workbookViewId="0"/>
  </sheetViews>
  <sheetFormatPr defaultRowHeight="14.25" x14ac:dyDescent="0.15"/>
  <cols>
    <col min="1" max="1" width="3.875" style="2" customWidth="1"/>
    <col min="2" max="2" width="5.375" style="2" customWidth="1"/>
    <col min="3" max="3" width="5.25" style="2" customWidth="1"/>
    <col min="4" max="7" width="9" style="2" customWidth="1"/>
    <col min="8" max="8" width="18.25" style="2" customWidth="1"/>
    <col min="9" max="9" width="4.375" style="2" customWidth="1"/>
    <col min="10" max="13" width="9" style="2"/>
    <col min="14" max="15" width="9" style="2" customWidth="1"/>
    <col min="16" max="16" width="14" style="2" customWidth="1"/>
    <col min="17" max="17" width="14.625" style="2" customWidth="1"/>
    <col min="18" max="256" width="9" style="2"/>
    <col min="257" max="257" width="3.875" style="2" customWidth="1"/>
    <col min="258" max="258" width="5.375" style="2" customWidth="1"/>
    <col min="259" max="259" width="5.25" style="2" customWidth="1"/>
    <col min="260" max="263" width="9" style="2"/>
    <col min="264" max="264" width="18.25" style="2" customWidth="1"/>
    <col min="265" max="265" width="4.375" style="2" customWidth="1"/>
    <col min="266" max="271" width="9" style="2"/>
    <col min="272" max="272" width="14" style="2" customWidth="1"/>
    <col min="273" max="273" width="14.625" style="2" customWidth="1"/>
    <col min="274" max="512" width="9" style="2"/>
    <col min="513" max="513" width="3.875" style="2" customWidth="1"/>
    <col min="514" max="514" width="5.375" style="2" customWidth="1"/>
    <col min="515" max="515" width="5.25" style="2" customWidth="1"/>
    <col min="516" max="519" width="9" style="2"/>
    <col min="520" max="520" width="18.25" style="2" customWidth="1"/>
    <col min="521" max="521" width="4.375" style="2" customWidth="1"/>
    <col min="522" max="527" width="9" style="2"/>
    <col min="528" max="528" width="14" style="2" customWidth="1"/>
    <col min="529" max="529" width="14.625" style="2" customWidth="1"/>
    <col min="530" max="768" width="9" style="2"/>
    <col min="769" max="769" width="3.875" style="2" customWidth="1"/>
    <col min="770" max="770" width="5.375" style="2" customWidth="1"/>
    <col min="771" max="771" width="5.25" style="2" customWidth="1"/>
    <col min="772" max="775" width="9" style="2"/>
    <col min="776" max="776" width="18.25" style="2" customWidth="1"/>
    <col min="777" max="777" width="4.375" style="2" customWidth="1"/>
    <col min="778" max="783" width="9" style="2"/>
    <col min="784" max="784" width="14" style="2" customWidth="1"/>
    <col min="785" max="785" width="14.625" style="2" customWidth="1"/>
    <col min="786" max="1024" width="9" style="2"/>
    <col min="1025" max="1025" width="3.875" style="2" customWidth="1"/>
    <col min="1026" max="1026" width="5.375" style="2" customWidth="1"/>
    <col min="1027" max="1027" width="5.25" style="2" customWidth="1"/>
    <col min="1028" max="1031" width="9" style="2"/>
    <col min="1032" max="1032" width="18.25" style="2" customWidth="1"/>
    <col min="1033" max="1033" width="4.375" style="2" customWidth="1"/>
    <col min="1034" max="1039" width="9" style="2"/>
    <col min="1040" max="1040" width="14" style="2" customWidth="1"/>
    <col min="1041" max="1041" width="14.625" style="2" customWidth="1"/>
    <col min="1042" max="1280" width="9" style="2"/>
    <col min="1281" max="1281" width="3.875" style="2" customWidth="1"/>
    <col min="1282" max="1282" width="5.375" style="2" customWidth="1"/>
    <col min="1283" max="1283" width="5.25" style="2" customWidth="1"/>
    <col min="1284" max="1287" width="9" style="2"/>
    <col min="1288" max="1288" width="18.25" style="2" customWidth="1"/>
    <col min="1289" max="1289" width="4.375" style="2" customWidth="1"/>
    <col min="1290" max="1295" width="9" style="2"/>
    <col min="1296" max="1296" width="14" style="2" customWidth="1"/>
    <col min="1297" max="1297" width="14.625" style="2" customWidth="1"/>
    <col min="1298" max="1536" width="9" style="2"/>
    <col min="1537" max="1537" width="3.875" style="2" customWidth="1"/>
    <col min="1538" max="1538" width="5.375" style="2" customWidth="1"/>
    <col min="1539" max="1539" width="5.25" style="2" customWidth="1"/>
    <col min="1540" max="1543" width="9" style="2"/>
    <col min="1544" max="1544" width="18.25" style="2" customWidth="1"/>
    <col min="1545" max="1545" width="4.375" style="2" customWidth="1"/>
    <col min="1546" max="1551" width="9" style="2"/>
    <col min="1552" max="1552" width="14" style="2" customWidth="1"/>
    <col min="1553" max="1553" width="14.625" style="2" customWidth="1"/>
    <col min="1554" max="1792" width="9" style="2"/>
    <col min="1793" max="1793" width="3.875" style="2" customWidth="1"/>
    <col min="1794" max="1794" width="5.375" style="2" customWidth="1"/>
    <col min="1795" max="1795" width="5.25" style="2" customWidth="1"/>
    <col min="1796" max="1799" width="9" style="2"/>
    <col min="1800" max="1800" width="18.25" style="2" customWidth="1"/>
    <col min="1801" max="1801" width="4.375" style="2" customWidth="1"/>
    <col min="1802" max="1807" width="9" style="2"/>
    <col min="1808" max="1808" width="14" style="2" customWidth="1"/>
    <col min="1809" max="1809" width="14.625" style="2" customWidth="1"/>
    <col min="1810" max="2048" width="9" style="2"/>
    <col min="2049" max="2049" width="3.875" style="2" customWidth="1"/>
    <col min="2050" max="2050" width="5.375" style="2" customWidth="1"/>
    <col min="2051" max="2051" width="5.25" style="2" customWidth="1"/>
    <col min="2052" max="2055" width="9" style="2"/>
    <col min="2056" max="2056" width="18.25" style="2" customWidth="1"/>
    <col min="2057" max="2057" width="4.375" style="2" customWidth="1"/>
    <col min="2058" max="2063" width="9" style="2"/>
    <col min="2064" max="2064" width="14" style="2" customWidth="1"/>
    <col min="2065" max="2065" width="14.625" style="2" customWidth="1"/>
    <col min="2066" max="2304" width="9" style="2"/>
    <col min="2305" max="2305" width="3.875" style="2" customWidth="1"/>
    <col min="2306" max="2306" width="5.375" style="2" customWidth="1"/>
    <col min="2307" max="2307" width="5.25" style="2" customWidth="1"/>
    <col min="2308" max="2311" width="9" style="2"/>
    <col min="2312" max="2312" width="18.25" style="2" customWidth="1"/>
    <col min="2313" max="2313" width="4.375" style="2" customWidth="1"/>
    <col min="2314" max="2319" width="9" style="2"/>
    <col min="2320" max="2320" width="14" style="2" customWidth="1"/>
    <col min="2321" max="2321" width="14.625" style="2" customWidth="1"/>
    <col min="2322" max="2560" width="9" style="2"/>
    <col min="2561" max="2561" width="3.875" style="2" customWidth="1"/>
    <col min="2562" max="2562" width="5.375" style="2" customWidth="1"/>
    <col min="2563" max="2563" width="5.25" style="2" customWidth="1"/>
    <col min="2564" max="2567" width="9" style="2"/>
    <col min="2568" max="2568" width="18.25" style="2" customWidth="1"/>
    <col min="2569" max="2569" width="4.375" style="2" customWidth="1"/>
    <col min="2570" max="2575" width="9" style="2"/>
    <col min="2576" max="2576" width="14" style="2" customWidth="1"/>
    <col min="2577" max="2577" width="14.625" style="2" customWidth="1"/>
    <col min="2578" max="2816" width="9" style="2"/>
    <col min="2817" max="2817" width="3.875" style="2" customWidth="1"/>
    <col min="2818" max="2818" width="5.375" style="2" customWidth="1"/>
    <col min="2819" max="2819" width="5.25" style="2" customWidth="1"/>
    <col min="2820" max="2823" width="9" style="2"/>
    <col min="2824" max="2824" width="18.25" style="2" customWidth="1"/>
    <col min="2825" max="2825" width="4.375" style="2" customWidth="1"/>
    <col min="2826" max="2831" width="9" style="2"/>
    <col min="2832" max="2832" width="14" style="2" customWidth="1"/>
    <col min="2833" max="2833" width="14.625" style="2" customWidth="1"/>
    <col min="2834" max="3072" width="9" style="2"/>
    <col min="3073" max="3073" width="3.875" style="2" customWidth="1"/>
    <col min="3074" max="3074" width="5.375" style="2" customWidth="1"/>
    <col min="3075" max="3075" width="5.25" style="2" customWidth="1"/>
    <col min="3076" max="3079" width="9" style="2"/>
    <col min="3080" max="3080" width="18.25" style="2" customWidth="1"/>
    <col min="3081" max="3081" width="4.375" style="2" customWidth="1"/>
    <col min="3082" max="3087" width="9" style="2"/>
    <col min="3088" max="3088" width="14" style="2" customWidth="1"/>
    <col min="3089" max="3089" width="14.625" style="2" customWidth="1"/>
    <col min="3090" max="3328" width="9" style="2"/>
    <col min="3329" max="3329" width="3.875" style="2" customWidth="1"/>
    <col min="3330" max="3330" width="5.375" style="2" customWidth="1"/>
    <col min="3331" max="3331" width="5.25" style="2" customWidth="1"/>
    <col min="3332" max="3335" width="9" style="2"/>
    <col min="3336" max="3336" width="18.25" style="2" customWidth="1"/>
    <col min="3337" max="3337" width="4.375" style="2" customWidth="1"/>
    <col min="3338" max="3343" width="9" style="2"/>
    <col min="3344" max="3344" width="14" style="2" customWidth="1"/>
    <col min="3345" max="3345" width="14.625" style="2" customWidth="1"/>
    <col min="3346" max="3584" width="9" style="2"/>
    <col min="3585" max="3585" width="3.875" style="2" customWidth="1"/>
    <col min="3586" max="3586" width="5.375" style="2" customWidth="1"/>
    <col min="3587" max="3587" width="5.25" style="2" customWidth="1"/>
    <col min="3588" max="3591" width="9" style="2"/>
    <col min="3592" max="3592" width="18.25" style="2" customWidth="1"/>
    <col min="3593" max="3593" width="4.375" style="2" customWidth="1"/>
    <col min="3594" max="3599" width="9" style="2"/>
    <col min="3600" max="3600" width="14" style="2" customWidth="1"/>
    <col min="3601" max="3601" width="14.625" style="2" customWidth="1"/>
    <col min="3602" max="3840" width="9" style="2"/>
    <col min="3841" max="3841" width="3.875" style="2" customWidth="1"/>
    <col min="3842" max="3842" width="5.375" style="2" customWidth="1"/>
    <col min="3843" max="3843" width="5.25" style="2" customWidth="1"/>
    <col min="3844" max="3847" width="9" style="2"/>
    <col min="3848" max="3848" width="18.25" style="2" customWidth="1"/>
    <col min="3849" max="3849" width="4.375" style="2" customWidth="1"/>
    <col min="3850" max="3855" width="9" style="2"/>
    <col min="3856" max="3856" width="14" style="2" customWidth="1"/>
    <col min="3857" max="3857" width="14.625" style="2" customWidth="1"/>
    <col min="3858" max="4096" width="9" style="2"/>
    <col min="4097" max="4097" width="3.875" style="2" customWidth="1"/>
    <col min="4098" max="4098" width="5.375" style="2" customWidth="1"/>
    <col min="4099" max="4099" width="5.25" style="2" customWidth="1"/>
    <col min="4100" max="4103" width="9" style="2"/>
    <col min="4104" max="4104" width="18.25" style="2" customWidth="1"/>
    <col min="4105" max="4105" width="4.375" style="2" customWidth="1"/>
    <col min="4106" max="4111" width="9" style="2"/>
    <col min="4112" max="4112" width="14" style="2" customWidth="1"/>
    <col min="4113" max="4113" width="14.625" style="2" customWidth="1"/>
    <col min="4114" max="4352" width="9" style="2"/>
    <col min="4353" max="4353" width="3.875" style="2" customWidth="1"/>
    <col min="4354" max="4354" width="5.375" style="2" customWidth="1"/>
    <col min="4355" max="4355" width="5.25" style="2" customWidth="1"/>
    <col min="4356" max="4359" width="9" style="2"/>
    <col min="4360" max="4360" width="18.25" style="2" customWidth="1"/>
    <col min="4361" max="4361" width="4.375" style="2" customWidth="1"/>
    <col min="4362" max="4367" width="9" style="2"/>
    <col min="4368" max="4368" width="14" style="2" customWidth="1"/>
    <col min="4369" max="4369" width="14.625" style="2" customWidth="1"/>
    <col min="4370" max="4608" width="9" style="2"/>
    <col min="4609" max="4609" width="3.875" style="2" customWidth="1"/>
    <col min="4610" max="4610" width="5.375" style="2" customWidth="1"/>
    <col min="4611" max="4611" width="5.25" style="2" customWidth="1"/>
    <col min="4612" max="4615" width="9" style="2"/>
    <col min="4616" max="4616" width="18.25" style="2" customWidth="1"/>
    <col min="4617" max="4617" width="4.375" style="2" customWidth="1"/>
    <col min="4618" max="4623" width="9" style="2"/>
    <col min="4624" max="4624" width="14" style="2" customWidth="1"/>
    <col min="4625" max="4625" width="14.625" style="2" customWidth="1"/>
    <col min="4626" max="4864" width="9" style="2"/>
    <col min="4865" max="4865" width="3.875" style="2" customWidth="1"/>
    <col min="4866" max="4866" width="5.375" style="2" customWidth="1"/>
    <col min="4867" max="4867" width="5.25" style="2" customWidth="1"/>
    <col min="4868" max="4871" width="9" style="2"/>
    <col min="4872" max="4872" width="18.25" style="2" customWidth="1"/>
    <col min="4873" max="4873" width="4.375" style="2" customWidth="1"/>
    <col min="4874" max="4879" width="9" style="2"/>
    <col min="4880" max="4880" width="14" style="2" customWidth="1"/>
    <col min="4881" max="4881" width="14.625" style="2" customWidth="1"/>
    <col min="4882" max="5120" width="9" style="2"/>
    <col min="5121" max="5121" width="3.875" style="2" customWidth="1"/>
    <col min="5122" max="5122" width="5.375" style="2" customWidth="1"/>
    <col min="5123" max="5123" width="5.25" style="2" customWidth="1"/>
    <col min="5124" max="5127" width="9" style="2"/>
    <col min="5128" max="5128" width="18.25" style="2" customWidth="1"/>
    <col min="5129" max="5129" width="4.375" style="2" customWidth="1"/>
    <col min="5130" max="5135" width="9" style="2"/>
    <col min="5136" max="5136" width="14" style="2" customWidth="1"/>
    <col min="5137" max="5137" width="14.625" style="2" customWidth="1"/>
    <col min="5138" max="5376" width="9" style="2"/>
    <col min="5377" max="5377" width="3.875" style="2" customWidth="1"/>
    <col min="5378" max="5378" width="5.375" style="2" customWidth="1"/>
    <col min="5379" max="5379" width="5.25" style="2" customWidth="1"/>
    <col min="5380" max="5383" width="9" style="2"/>
    <col min="5384" max="5384" width="18.25" style="2" customWidth="1"/>
    <col min="5385" max="5385" width="4.375" style="2" customWidth="1"/>
    <col min="5386" max="5391" width="9" style="2"/>
    <col min="5392" max="5392" width="14" style="2" customWidth="1"/>
    <col min="5393" max="5393" width="14.625" style="2" customWidth="1"/>
    <col min="5394" max="5632" width="9" style="2"/>
    <col min="5633" max="5633" width="3.875" style="2" customWidth="1"/>
    <col min="5634" max="5634" width="5.375" style="2" customWidth="1"/>
    <col min="5635" max="5635" width="5.25" style="2" customWidth="1"/>
    <col min="5636" max="5639" width="9" style="2"/>
    <col min="5640" max="5640" width="18.25" style="2" customWidth="1"/>
    <col min="5641" max="5641" width="4.375" style="2" customWidth="1"/>
    <col min="5642" max="5647" width="9" style="2"/>
    <col min="5648" max="5648" width="14" style="2" customWidth="1"/>
    <col min="5649" max="5649" width="14.625" style="2" customWidth="1"/>
    <col min="5650" max="5888" width="9" style="2"/>
    <col min="5889" max="5889" width="3.875" style="2" customWidth="1"/>
    <col min="5890" max="5890" width="5.375" style="2" customWidth="1"/>
    <col min="5891" max="5891" width="5.25" style="2" customWidth="1"/>
    <col min="5892" max="5895" width="9" style="2"/>
    <col min="5896" max="5896" width="18.25" style="2" customWidth="1"/>
    <col min="5897" max="5897" width="4.375" style="2" customWidth="1"/>
    <col min="5898" max="5903" width="9" style="2"/>
    <col min="5904" max="5904" width="14" style="2" customWidth="1"/>
    <col min="5905" max="5905" width="14.625" style="2" customWidth="1"/>
    <col min="5906" max="6144" width="9" style="2"/>
    <col min="6145" max="6145" width="3.875" style="2" customWidth="1"/>
    <col min="6146" max="6146" width="5.375" style="2" customWidth="1"/>
    <col min="6147" max="6147" width="5.25" style="2" customWidth="1"/>
    <col min="6148" max="6151" width="9" style="2"/>
    <col min="6152" max="6152" width="18.25" style="2" customWidth="1"/>
    <col min="6153" max="6153" width="4.375" style="2" customWidth="1"/>
    <col min="6154" max="6159" width="9" style="2"/>
    <col min="6160" max="6160" width="14" style="2" customWidth="1"/>
    <col min="6161" max="6161" width="14.625" style="2" customWidth="1"/>
    <col min="6162" max="6400" width="9" style="2"/>
    <col min="6401" max="6401" width="3.875" style="2" customWidth="1"/>
    <col min="6402" max="6402" width="5.375" style="2" customWidth="1"/>
    <col min="6403" max="6403" width="5.25" style="2" customWidth="1"/>
    <col min="6404" max="6407" width="9" style="2"/>
    <col min="6408" max="6408" width="18.25" style="2" customWidth="1"/>
    <col min="6409" max="6409" width="4.375" style="2" customWidth="1"/>
    <col min="6410" max="6415" width="9" style="2"/>
    <col min="6416" max="6416" width="14" style="2" customWidth="1"/>
    <col min="6417" max="6417" width="14.625" style="2" customWidth="1"/>
    <col min="6418" max="6656" width="9" style="2"/>
    <col min="6657" max="6657" width="3.875" style="2" customWidth="1"/>
    <col min="6658" max="6658" width="5.375" style="2" customWidth="1"/>
    <col min="6659" max="6659" width="5.25" style="2" customWidth="1"/>
    <col min="6660" max="6663" width="9" style="2"/>
    <col min="6664" max="6664" width="18.25" style="2" customWidth="1"/>
    <col min="6665" max="6665" width="4.375" style="2" customWidth="1"/>
    <col min="6666" max="6671" width="9" style="2"/>
    <col min="6672" max="6672" width="14" style="2" customWidth="1"/>
    <col min="6673" max="6673" width="14.625" style="2" customWidth="1"/>
    <col min="6674" max="6912" width="9" style="2"/>
    <col min="6913" max="6913" width="3.875" style="2" customWidth="1"/>
    <col min="6914" max="6914" width="5.375" style="2" customWidth="1"/>
    <col min="6915" max="6915" width="5.25" style="2" customWidth="1"/>
    <col min="6916" max="6919" width="9" style="2"/>
    <col min="6920" max="6920" width="18.25" style="2" customWidth="1"/>
    <col min="6921" max="6921" width="4.375" style="2" customWidth="1"/>
    <col min="6922" max="6927" width="9" style="2"/>
    <col min="6928" max="6928" width="14" style="2" customWidth="1"/>
    <col min="6929" max="6929" width="14.625" style="2" customWidth="1"/>
    <col min="6930" max="7168" width="9" style="2"/>
    <col min="7169" max="7169" width="3.875" style="2" customWidth="1"/>
    <col min="7170" max="7170" width="5.375" style="2" customWidth="1"/>
    <col min="7171" max="7171" width="5.25" style="2" customWidth="1"/>
    <col min="7172" max="7175" width="9" style="2"/>
    <col min="7176" max="7176" width="18.25" style="2" customWidth="1"/>
    <col min="7177" max="7177" width="4.375" style="2" customWidth="1"/>
    <col min="7178" max="7183" width="9" style="2"/>
    <col min="7184" max="7184" width="14" style="2" customWidth="1"/>
    <col min="7185" max="7185" width="14.625" style="2" customWidth="1"/>
    <col min="7186" max="7424" width="9" style="2"/>
    <col min="7425" max="7425" width="3.875" style="2" customWidth="1"/>
    <col min="7426" max="7426" width="5.375" style="2" customWidth="1"/>
    <col min="7427" max="7427" width="5.25" style="2" customWidth="1"/>
    <col min="7428" max="7431" width="9" style="2"/>
    <col min="7432" max="7432" width="18.25" style="2" customWidth="1"/>
    <col min="7433" max="7433" width="4.375" style="2" customWidth="1"/>
    <col min="7434" max="7439" width="9" style="2"/>
    <col min="7440" max="7440" width="14" style="2" customWidth="1"/>
    <col min="7441" max="7441" width="14.625" style="2" customWidth="1"/>
    <col min="7442" max="7680" width="9" style="2"/>
    <col min="7681" max="7681" width="3.875" style="2" customWidth="1"/>
    <col min="7682" max="7682" width="5.375" style="2" customWidth="1"/>
    <col min="7683" max="7683" width="5.25" style="2" customWidth="1"/>
    <col min="7684" max="7687" width="9" style="2"/>
    <col min="7688" max="7688" width="18.25" style="2" customWidth="1"/>
    <col min="7689" max="7689" width="4.375" style="2" customWidth="1"/>
    <col min="7690" max="7695" width="9" style="2"/>
    <col min="7696" max="7696" width="14" style="2" customWidth="1"/>
    <col min="7697" max="7697" width="14.625" style="2" customWidth="1"/>
    <col min="7698" max="7936" width="9" style="2"/>
    <col min="7937" max="7937" width="3.875" style="2" customWidth="1"/>
    <col min="7938" max="7938" width="5.375" style="2" customWidth="1"/>
    <col min="7939" max="7939" width="5.25" style="2" customWidth="1"/>
    <col min="7940" max="7943" width="9" style="2"/>
    <col min="7944" max="7944" width="18.25" style="2" customWidth="1"/>
    <col min="7945" max="7945" width="4.375" style="2" customWidth="1"/>
    <col min="7946" max="7951" width="9" style="2"/>
    <col min="7952" max="7952" width="14" style="2" customWidth="1"/>
    <col min="7953" max="7953" width="14.625" style="2" customWidth="1"/>
    <col min="7954" max="8192" width="9" style="2"/>
    <col min="8193" max="8193" width="3.875" style="2" customWidth="1"/>
    <col min="8194" max="8194" width="5.375" style="2" customWidth="1"/>
    <col min="8195" max="8195" width="5.25" style="2" customWidth="1"/>
    <col min="8196" max="8199" width="9" style="2"/>
    <col min="8200" max="8200" width="18.25" style="2" customWidth="1"/>
    <col min="8201" max="8201" width="4.375" style="2" customWidth="1"/>
    <col min="8202" max="8207" width="9" style="2"/>
    <col min="8208" max="8208" width="14" style="2" customWidth="1"/>
    <col min="8209" max="8209" width="14.625" style="2" customWidth="1"/>
    <col min="8210" max="8448" width="9" style="2"/>
    <col min="8449" max="8449" width="3.875" style="2" customWidth="1"/>
    <col min="8450" max="8450" width="5.375" style="2" customWidth="1"/>
    <col min="8451" max="8451" width="5.25" style="2" customWidth="1"/>
    <col min="8452" max="8455" width="9" style="2"/>
    <col min="8456" max="8456" width="18.25" style="2" customWidth="1"/>
    <col min="8457" max="8457" width="4.375" style="2" customWidth="1"/>
    <col min="8458" max="8463" width="9" style="2"/>
    <col min="8464" max="8464" width="14" style="2" customWidth="1"/>
    <col min="8465" max="8465" width="14.625" style="2" customWidth="1"/>
    <col min="8466" max="8704" width="9" style="2"/>
    <col min="8705" max="8705" width="3.875" style="2" customWidth="1"/>
    <col min="8706" max="8706" width="5.375" style="2" customWidth="1"/>
    <col min="8707" max="8707" width="5.25" style="2" customWidth="1"/>
    <col min="8708" max="8711" width="9" style="2"/>
    <col min="8712" max="8712" width="18.25" style="2" customWidth="1"/>
    <col min="8713" max="8713" width="4.375" style="2" customWidth="1"/>
    <col min="8714" max="8719" width="9" style="2"/>
    <col min="8720" max="8720" width="14" style="2" customWidth="1"/>
    <col min="8721" max="8721" width="14.625" style="2" customWidth="1"/>
    <col min="8722" max="8960" width="9" style="2"/>
    <col min="8961" max="8961" width="3.875" style="2" customWidth="1"/>
    <col min="8962" max="8962" width="5.375" style="2" customWidth="1"/>
    <col min="8963" max="8963" width="5.25" style="2" customWidth="1"/>
    <col min="8964" max="8967" width="9" style="2"/>
    <col min="8968" max="8968" width="18.25" style="2" customWidth="1"/>
    <col min="8969" max="8969" width="4.375" style="2" customWidth="1"/>
    <col min="8970" max="8975" width="9" style="2"/>
    <col min="8976" max="8976" width="14" style="2" customWidth="1"/>
    <col min="8977" max="8977" width="14.625" style="2" customWidth="1"/>
    <col min="8978" max="9216" width="9" style="2"/>
    <col min="9217" max="9217" width="3.875" style="2" customWidth="1"/>
    <col min="9218" max="9218" width="5.375" style="2" customWidth="1"/>
    <col min="9219" max="9219" width="5.25" style="2" customWidth="1"/>
    <col min="9220" max="9223" width="9" style="2"/>
    <col min="9224" max="9224" width="18.25" style="2" customWidth="1"/>
    <col min="9225" max="9225" width="4.375" style="2" customWidth="1"/>
    <col min="9226" max="9231" width="9" style="2"/>
    <col min="9232" max="9232" width="14" style="2" customWidth="1"/>
    <col min="9233" max="9233" width="14.625" style="2" customWidth="1"/>
    <col min="9234" max="9472" width="9" style="2"/>
    <col min="9473" max="9473" width="3.875" style="2" customWidth="1"/>
    <col min="9474" max="9474" width="5.375" style="2" customWidth="1"/>
    <col min="9475" max="9475" width="5.25" style="2" customWidth="1"/>
    <col min="9476" max="9479" width="9" style="2"/>
    <col min="9480" max="9480" width="18.25" style="2" customWidth="1"/>
    <col min="9481" max="9481" width="4.375" style="2" customWidth="1"/>
    <col min="9482" max="9487" width="9" style="2"/>
    <col min="9488" max="9488" width="14" style="2" customWidth="1"/>
    <col min="9489" max="9489" width="14.625" style="2" customWidth="1"/>
    <col min="9490" max="9728" width="9" style="2"/>
    <col min="9729" max="9729" width="3.875" style="2" customWidth="1"/>
    <col min="9730" max="9730" width="5.375" style="2" customWidth="1"/>
    <col min="9731" max="9731" width="5.25" style="2" customWidth="1"/>
    <col min="9732" max="9735" width="9" style="2"/>
    <col min="9736" max="9736" width="18.25" style="2" customWidth="1"/>
    <col min="9737" max="9737" width="4.375" style="2" customWidth="1"/>
    <col min="9738" max="9743" width="9" style="2"/>
    <col min="9744" max="9744" width="14" style="2" customWidth="1"/>
    <col min="9745" max="9745" width="14.625" style="2" customWidth="1"/>
    <col min="9746" max="9984" width="9" style="2"/>
    <col min="9985" max="9985" width="3.875" style="2" customWidth="1"/>
    <col min="9986" max="9986" width="5.375" style="2" customWidth="1"/>
    <col min="9987" max="9987" width="5.25" style="2" customWidth="1"/>
    <col min="9988" max="9991" width="9" style="2"/>
    <col min="9992" max="9992" width="18.25" style="2" customWidth="1"/>
    <col min="9993" max="9993" width="4.375" style="2" customWidth="1"/>
    <col min="9994" max="9999" width="9" style="2"/>
    <col min="10000" max="10000" width="14" style="2" customWidth="1"/>
    <col min="10001" max="10001" width="14.625" style="2" customWidth="1"/>
    <col min="10002" max="10240" width="9" style="2"/>
    <col min="10241" max="10241" width="3.875" style="2" customWidth="1"/>
    <col min="10242" max="10242" width="5.375" style="2" customWidth="1"/>
    <col min="10243" max="10243" width="5.25" style="2" customWidth="1"/>
    <col min="10244" max="10247" width="9" style="2"/>
    <col min="10248" max="10248" width="18.25" style="2" customWidth="1"/>
    <col min="10249" max="10249" width="4.375" style="2" customWidth="1"/>
    <col min="10250" max="10255" width="9" style="2"/>
    <col min="10256" max="10256" width="14" style="2" customWidth="1"/>
    <col min="10257" max="10257" width="14.625" style="2" customWidth="1"/>
    <col min="10258" max="10496" width="9" style="2"/>
    <col min="10497" max="10497" width="3.875" style="2" customWidth="1"/>
    <col min="10498" max="10498" width="5.375" style="2" customWidth="1"/>
    <col min="10499" max="10499" width="5.25" style="2" customWidth="1"/>
    <col min="10500" max="10503" width="9" style="2"/>
    <col min="10504" max="10504" width="18.25" style="2" customWidth="1"/>
    <col min="10505" max="10505" width="4.375" style="2" customWidth="1"/>
    <col min="10506" max="10511" width="9" style="2"/>
    <col min="10512" max="10512" width="14" style="2" customWidth="1"/>
    <col min="10513" max="10513" width="14.625" style="2" customWidth="1"/>
    <col min="10514" max="10752" width="9" style="2"/>
    <col min="10753" max="10753" width="3.875" style="2" customWidth="1"/>
    <col min="10754" max="10754" width="5.375" style="2" customWidth="1"/>
    <col min="10755" max="10755" width="5.25" style="2" customWidth="1"/>
    <col min="10756" max="10759" width="9" style="2"/>
    <col min="10760" max="10760" width="18.25" style="2" customWidth="1"/>
    <col min="10761" max="10761" width="4.375" style="2" customWidth="1"/>
    <col min="10762" max="10767" width="9" style="2"/>
    <col min="10768" max="10768" width="14" style="2" customWidth="1"/>
    <col min="10769" max="10769" width="14.625" style="2" customWidth="1"/>
    <col min="10770" max="11008" width="9" style="2"/>
    <col min="11009" max="11009" width="3.875" style="2" customWidth="1"/>
    <col min="11010" max="11010" width="5.375" style="2" customWidth="1"/>
    <col min="11011" max="11011" width="5.25" style="2" customWidth="1"/>
    <col min="11012" max="11015" width="9" style="2"/>
    <col min="11016" max="11016" width="18.25" style="2" customWidth="1"/>
    <col min="11017" max="11017" width="4.375" style="2" customWidth="1"/>
    <col min="11018" max="11023" width="9" style="2"/>
    <col min="11024" max="11024" width="14" style="2" customWidth="1"/>
    <col min="11025" max="11025" width="14.625" style="2" customWidth="1"/>
    <col min="11026" max="11264" width="9" style="2"/>
    <col min="11265" max="11265" width="3.875" style="2" customWidth="1"/>
    <col min="11266" max="11266" width="5.375" style="2" customWidth="1"/>
    <col min="11267" max="11267" width="5.25" style="2" customWidth="1"/>
    <col min="11268" max="11271" width="9" style="2"/>
    <col min="11272" max="11272" width="18.25" style="2" customWidth="1"/>
    <col min="11273" max="11273" width="4.375" style="2" customWidth="1"/>
    <col min="11274" max="11279" width="9" style="2"/>
    <col min="11280" max="11280" width="14" style="2" customWidth="1"/>
    <col min="11281" max="11281" width="14.625" style="2" customWidth="1"/>
    <col min="11282" max="11520" width="9" style="2"/>
    <col min="11521" max="11521" width="3.875" style="2" customWidth="1"/>
    <col min="11522" max="11522" width="5.375" style="2" customWidth="1"/>
    <col min="11523" max="11523" width="5.25" style="2" customWidth="1"/>
    <col min="11524" max="11527" width="9" style="2"/>
    <col min="11528" max="11528" width="18.25" style="2" customWidth="1"/>
    <col min="11529" max="11529" width="4.375" style="2" customWidth="1"/>
    <col min="11530" max="11535" width="9" style="2"/>
    <col min="11536" max="11536" width="14" style="2" customWidth="1"/>
    <col min="11537" max="11537" width="14.625" style="2" customWidth="1"/>
    <col min="11538" max="11776" width="9" style="2"/>
    <col min="11777" max="11777" width="3.875" style="2" customWidth="1"/>
    <col min="11778" max="11778" width="5.375" style="2" customWidth="1"/>
    <col min="11779" max="11779" width="5.25" style="2" customWidth="1"/>
    <col min="11780" max="11783" width="9" style="2"/>
    <col min="11784" max="11784" width="18.25" style="2" customWidth="1"/>
    <col min="11785" max="11785" width="4.375" style="2" customWidth="1"/>
    <col min="11786" max="11791" width="9" style="2"/>
    <col min="11792" max="11792" width="14" style="2" customWidth="1"/>
    <col min="11793" max="11793" width="14.625" style="2" customWidth="1"/>
    <col min="11794" max="12032" width="9" style="2"/>
    <col min="12033" max="12033" width="3.875" style="2" customWidth="1"/>
    <col min="12034" max="12034" width="5.375" style="2" customWidth="1"/>
    <col min="12035" max="12035" width="5.25" style="2" customWidth="1"/>
    <col min="12036" max="12039" width="9" style="2"/>
    <col min="12040" max="12040" width="18.25" style="2" customWidth="1"/>
    <col min="12041" max="12041" width="4.375" style="2" customWidth="1"/>
    <col min="12042" max="12047" width="9" style="2"/>
    <col min="12048" max="12048" width="14" style="2" customWidth="1"/>
    <col min="12049" max="12049" width="14.625" style="2" customWidth="1"/>
    <col min="12050" max="12288" width="9" style="2"/>
    <col min="12289" max="12289" width="3.875" style="2" customWidth="1"/>
    <col min="12290" max="12290" width="5.375" style="2" customWidth="1"/>
    <col min="12291" max="12291" width="5.25" style="2" customWidth="1"/>
    <col min="12292" max="12295" width="9" style="2"/>
    <col min="12296" max="12296" width="18.25" style="2" customWidth="1"/>
    <col min="12297" max="12297" width="4.375" style="2" customWidth="1"/>
    <col min="12298" max="12303" width="9" style="2"/>
    <col min="12304" max="12304" width="14" style="2" customWidth="1"/>
    <col min="12305" max="12305" width="14.625" style="2" customWidth="1"/>
    <col min="12306" max="12544" width="9" style="2"/>
    <col min="12545" max="12545" width="3.875" style="2" customWidth="1"/>
    <col min="12546" max="12546" width="5.375" style="2" customWidth="1"/>
    <col min="12547" max="12547" width="5.25" style="2" customWidth="1"/>
    <col min="12548" max="12551" width="9" style="2"/>
    <col min="12552" max="12552" width="18.25" style="2" customWidth="1"/>
    <col min="12553" max="12553" width="4.375" style="2" customWidth="1"/>
    <col min="12554" max="12559" width="9" style="2"/>
    <col min="12560" max="12560" width="14" style="2" customWidth="1"/>
    <col min="12561" max="12561" width="14.625" style="2" customWidth="1"/>
    <col min="12562" max="12800" width="9" style="2"/>
    <col min="12801" max="12801" width="3.875" style="2" customWidth="1"/>
    <col min="12802" max="12802" width="5.375" style="2" customWidth="1"/>
    <col min="12803" max="12803" width="5.25" style="2" customWidth="1"/>
    <col min="12804" max="12807" width="9" style="2"/>
    <col min="12808" max="12808" width="18.25" style="2" customWidth="1"/>
    <col min="12809" max="12809" width="4.375" style="2" customWidth="1"/>
    <col min="12810" max="12815" width="9" style="2"/>
    <col min="12816" max="12816" width="14" style="2" customWidth="1"/>
    <col min="12817" max="12817" width="14.625" style="2" customWidth="1"/>
    <col min="12818" max="13056" width="9" style="2"/>
    <col min="13057" max="13057" width="3.875" style="2" customWidth="1"/>
    <col min="13058" max="13058" width="5.375" style="2" customWidth="1"/>
    <col min="13059" max="13059" width="5.25" style="2" customWidth="1"/>
    <col min="13060" max="13063" width="9" style="2"/>
    <col min="13064" max="13064" width="18.25" style="2" customWidth="1"/>
    <col min="13065" max="13065" width="4.375" style="2" customWidth="1"/>
    <col min="13066" max="13071" width="9" style="2"/>
    <col min="13072" max="13072" width="14" style="2" customWidth="1"/>
    <col min="13073" max="13073" width="14.625" style="2" customWidth="1"/>
    <col min="13074" max="13312" width="9" style="2"/>
    <col min="13313" max="13313" width="3.875" style="2" customWidth="1"/>
    <col min="13314" max="13314" width="5.375" style="2" customWidth="1"/>
    <col min="13315" max="13315" width="5.25" style="2" customWidth="1"/>
    <col min="13316" max="13319" width="9" style="2"/>
    <col min="13320" max="13320" width="18.25" style="2" customWidth="1"/>
    <col min="13321" max="13321" width="4.375" style="2" customWidth="1"/>
    <col min="13322" max="13327" width="9" style="2"/>
    <col min="13328" max="13328" width="14" style="2" customWidth="1"/>
    <col min="13329" max="13329" width="14.625" style="2" customWidth="1"/>
    <col min="13330" max="13568" width="9" style="2"/>
    <col min="13569" max="13569" width="3.875" style="2" customWidth="1"/>
    <col min="13570" max="13570" width="5.375" style="2" customWidth="1"/>
    <col min="13571" max="13571" width="5.25" style="2" customWidth="1"/>
    <col min="13572" max="13575" width="9" style="2"/>
    <col min="13576" max="13576" width="18.25" style="2" customWidth="1"/>
    <col min="13577" max="13577" width="4.375" style="2" customWidth="1"/>
    <col min="13578" max="13583" width="9" style="2"/>
    <col min="13584" max="13584" width="14" style="2" customWidth="1"/>
    <col min="13585" max="13585" width="14.625" style="2" customWidth="1"/>
    <col min="13586" max="13824" width="9" style="2"/>
    <col min="13825" max="13825" width="3.875" style="2" customWidth="1"/>
    <col min="13826" max="13826" width="5.375" style="2" customWidth="1"/>
    <col min="13827" max="13827" width="5.25" style="2" customWidth="1"/>
    <col min="13828" max="13831" width="9" style="2"/>
    <col min="13832" max="13832" width="18.25" style="2" customWidth="1"/>
    <col min="13833" max="13833" width="4.375" style="2" customWidth="1"/>
    <col min="13834" max="13839" width="9" style="2"/>
    <col min="13840" max="13840" width="14" style="2" customWidth="1"/>
    <col min="13841" max="13841" width="14.625" style="2" customWidth="1"/>
    <col min="13842" max="14080" width="9" style="2"/>
    <col min="14081" max="14081" width="3.875" style="2" customWidth="1"/>
    <col min="14082" max="14082" width="5.375" style="2" customWidth="1"/>
    <col min="14083" max="14083" width="5.25" style="2" customWidth="1"/>
    <col min="14084" max="14087" width="9" style="2"/>
    <col min="14088" max="14088" width="18.25" style="2" customWidth="1"/>
    <col min="14089" max="14089" width="4.375" style="2" customWidth="1"/>
    <col min="14090" max="14095" width="9" style="2"/>
    <col min="14096" max="14096" width="14" style="2" customWidth="1"/>
    <col min="14097" max="14097" width="14.625" style="2" customWidth="1"/>
    <col min="14098" max="14336" width="9" style="2"/>
    <col min="14337" max="14337" width="3.875" style="2" customWidth="1"/>
    <col min="14338" max="14338" width="5.375" style="2" customWidth="1"/>
    <col min="14339" max="14339" width="5.25" style="2" customWidth="1"/>
    <col min="14340" max="14343" width="9" style="2"/>
    <col min="14344" max="14344" width="18.25" style="2" customWidth="1"/>
    <col min="14345" max="14345" width="4.375" style="2" customWidth="1"/>
    <col min="14346" max="14351" width="9" style="2"/>
    <col min="14352" max="14352" width="14" style="2" customWidth="1"/>
    <col min="14353" max="14353" width="14.625" style="2" customWidth="1"/>
    <col min="14354" max="14592" width="9" style="2"/>
    <col min="14593" max="14593" width="3.875" style="2" customWidth="1"/>
    <col min="14594" max="14594" width="5.375" style="2" customWidth="1"/>
    <col min="14595" max="14595" width="5.25" style="2" customWidth="1"/>
    <col min="14596" max="14599" width="9" style="2"/>
    <col min="14600" max="14600" width="18.25" style="2" customWidth="1"/>
    <col min="14601" max="14601" width="4.375" style="2" customWidth="1"/>
    <col min="14602" max="14607" width="9" style="2"/>
    <col min="14608" max="14608" width="14" style="2" customWidth="1"/>
    <col min="14609" max="14609" width="14.625" style="2" customWidth="1"/>
    <col min="14610" max="14848" width="9" style="2"/>
    <col min="14849" max="14849" width="3.875" style="2" customWidth="1"/>
    <col min="14850" max="14850" width="5.375" style="2" customWidth="1"/>
    <col min="14851" max="14851" width="5.25" style="2" customWidth="1"/>
    <col min="14852" max="14855" width="9" style="2"/>
    <col min="14856" max="14856" width="18.25" style="2" customWidth="1"/>
    <col min="14857" max="14857" width="4.375" style="2" customWidth="1"/>
    <col min="14858" max="14863" width="9" style="2"/>
    <col min="14864" max="14864" width="14" style="2" customWidth="1"/>
    <col min="14865" max="14865" width="14.625" style="2" customWidth="1"/>
    <col min="14866" max="15104" width="9" style="2"/>
    <col min="15105" max="15105" width="3.875" style="2" customWidth="1"/>
    <col min="15106" max="15106" width="5.375" style="2" customWidth="1"/>
    <col min="15107" max="15107" width="5.25" style="2" customWidth="1"/>
    <col min="15108" max="15111" width="9" style="2"/>
    <col min="15112" max="15112" width="18.25" style="2" customWidth="1"/>
    <col min="15113" max="15113" width="4.375" style="2" customWidth="1"/>
    <col min="15114" max="15119" width="9" style="2"/>
    <col min="15120" max="15120" width="14" style="2" customWidth="1"/>
    <col min="15121" max="15121" width="14.625" style="2" customWidth="1"/>
    <col min="15122" max="15360" width="9" style="2"/>
    <col min="15361" max="15361" width="3.875" style="2" customWidth="1"/>
    <col min="15362" max="15362" width="5.375" style="2" customWidth="1"/>
    <col min="15363" max="15363" width="5.25" style="2" customWidth="1"/>
    <col min="15364" max="15367" width="9" style="2"/>
    <col min="15368" max="15368" width="18.25" style="2" customWidth="1"/>
    <col min="15369" max="15369" width="4.375" style="2" customWidth="1"/>
    <col min="15370" max="15375" width="9" style="2"/>
    <col min="15376" max="15376" width="14" style="2" customWidth="1"/>
    <col min="15377" max="15377" width="14.625" style="2" customWidth="1"/>
    <col min="15378" max="15616" width="9" style="2"/>
    <col min="15617" max="15617" width="3.875" style="2" customWidth="1"/>
    <col min="15618" max="15618" width="5.375" style="2" customWidth="1"/>
    <col min="15619" max="15619" width="5.25" style="2" customWidth="1"/>
    <col min="15620" max="15623" width="9" style="2"/>
    <col min="15624" max="15624" width="18.25" style="2" customWidth="1"/>
    <col min="15625" max="15625" width="4.375" style="2" customWidth="1"/>
    <col min="15626" max="15631" width="9" style="2"/>
    <col min="15632" max="15632" width="14" style="2" customWidth="1"/>
    <col min="15633" max="15633" width="14.625" style="2" customWidth="1"/>
    <col min="15634" max="15872" width="9" style="2"/>
    <col min="15873" max="15873" width="3.875" style="2" customWidth="1"/>
    <col min="15874" max="15874" width="5.375" style="2" customWidth="1"/>
    <col min="15875" max="15875" width="5.25" style="2" customWidth="1"/>
    <col min="15876" max="15879" width="9" style="2"/>
    <col min="15880" max="15880" width="18.25" style="2" customWidth="1"/>
    <col min="15881" max="15881" width="4.375" style="2" customWidth="1"/>
    <col min="15882" max="15887" width="9" style="2"/>
    <col min="15888" max="15888" width="14" style="2" customWidth="1"/>
    <col min="15889" max="15889" width="14.625" style="2" customWidth="1"/>
    <col min="15890" max="16128" width="9" style="2"/>
    <col min="16129" max="16129" width="3.875" style="2" customWidth="1"/>
    <col min="16130" max="16130" width="5.375" style="2" customWidth="1"/>
    <col min="16131" max="16131" width="5.25" style="2" customWidth="1"/>
    <col min="16132" max="16135" width="9" style="2"/>
    <col min="16136" max="16136" width="18.25" style="2" customWidth="1"/>
    <col min="16137" max="16137" width="4.375" style="2" customWidth="1"/>
    <col min="16138" max="16143" width="9" style="2"/>
    <col min="16144" max="16144" width="14" style="2" customWidth="1"/>
    <col min="16145" max="16145" width="14.625" style="2" customWidth="1"/>
    <col min="16146" max="16384" width="9" style="2"/>
  </cols>
  <sheetData>
    <row r="1" spans="1:9" s="1" customFormat="1" ht="24" customHeight="1" x14ac:dyDescent="0.15">
      <c r="A1" s="1" t="s">
        <v>0</v>
      </c>
    </row>
    <row r="2" spans="1:9" s="1" customFormat="1" ht="14.25" customHeight="1" x14ac:dyDescent="0.15">
      <c r="A2" s="1" t="s">
        <v>1</v>
      </c>
    </row>
    <row r="3" spans="1:9" ht="14.25" customHeight="1" x14ac:dyDescent="0.15"/>
    <row r="4" spans="1:9" s="3" customFormat="1" ht="32.25" customHeight="1" x14ac:dyDescent="0.15">
      <c r="B4" s="3" t="str">
        <f>'1-1'!C4&amp;"年度から"&amp;'1-1'!I4&amp;"年度における株式分布状況調査データから、東京証券取引所上場会社にかかるデータを抽出して以下の資料について作成しました。"</f>
        <v>2022年度から2025年度における株式分布状況調査データから、東京証券取引所上場会社にかかるデータを抽出して以下の資料について作成しました。</v>
      </c>
    </row>
    <row r="5" spans="1:9" s="3" customFormat="1" ht="16.5" customHeight="1" x14ac:dyDescent="0.15">
      <c r="B5" s="3" t="str">
        <f>"The following document was created from a selection of data pertaining to TSE-listed companies from the share distribution data from FY "&amp;'1-1'!C4&amp;" to FY "&amp;'1-1'!I4&amp;"."</f>
        <v>The following document was created from a selection of data pertaining to TSE-listed companies from the share distribution data from FY 2022 to FY 2025.</v>
      </c>
    </row>
    <row r="6" spans="1:9" s="3" customFormat="1" ht="16.5" customHeight="1" x14ac:dyDescent="0.15"/>
    <row r="7" spans="1:9" s="3" customFormat="1" ht="18.75" customHeight="1" x14ac:dyDescent="0.15"/>
    <row r="8" spans="1:9" s="3" customFormat="1" ht="18.75" customHeight="1" x14ac:dyDescent="0.15">
      <c r="B8" s="4" t="s">
        <v>2</v>
      </c>
      <c r="C8" s="5" t="s">
        <v>3</v>
      </c>
      <c r="I8" s="3" t="s">
        <v>4</v>
      </c>
    </row>
    <row r="9" spans="1:9" s="3" customFormat="1" ht="18.75" customHeight="1" x14ac:dyDescent="0.15">
      <c r="B9" s="4" t="s">
        <v>5</v>
      </c>
      <c r="C9" s="5" t="s">
        <v>6</v>
      </c>
      <c r="I9" s="3" t="s">
        <v>7</v>
      </c>
    </row>
    <row r="10" spans="1:9" s="3" customFormat="1" ht="18.75" customHeight="1" x14ac:dyDescent="0.15">
      <c r="B10" s="4" t="s">
        <v>8</v>
      </c>
      <c r="C10" s="5" t="s">
        <v>9</v>
      </c>
      <c r="I10" s="3" t="s">
        <v>10</v>
      </c>
    </row>
    <row r="11" spans="1:9" s="3" customFormat="1" ht="18.75" customHeight="1" x14ac:dyDescent="0.15">
      <c r="B11" s="4" t="s">
        <v>11</v>
      </c>
      <c r="C11" s="5" t="s">
        <v>12</v>
      </c>
      <c r="I11" s="3" t="s">
        <v>13</v>
      </c>
    </row>
    <row r="12" spans="1:9" s="3" customFormat="1" ht="18.75" customHeight="1" x14ac:dyDescent="0.15">
      <c r="B12" s="4" t="s">
        <v>14</v>
      </c>
      <c r="C12" s="5" t="s">
        <v>15</v>
      </c>
      <c r="I12" s="3" t="s">
        <v>16</v>
      </c>
    </row>
    <row r="13" spans="1:9" s="3" customFormat="1" ht="18.75" customHeight="1" x14ac:dyDescent="0.15">
      <c r="B13" s="4" t="s">
        <v>17</v>
      </c>
      <c r="C13" s="5" t="s">
        <v>18</v>
      </c>
      <c r="I13" s="3" t="s">
        <v>19</v>
      </c>
    </row>
    <row r="14" spans="1:9" s="3" customFormat="1" ht="18.75" customHeight="1" x14ac:dyDescent="0.15">
      <c r="B14" s="4" t="s">
        <v>20</v>
      </c>
      <c r="C14" s="5" t="s">
        <v>21</v>
      </c>
      <c r="I14" s="3" t="s">
        <v>22</v>
      </c>
    </row>
    <row r="15" spans="1:9" s="3" customFormat="1" ht="18.75" customHeight="1" x14ac:dyDescent="0.15">
      <c r="B15" s="4" t="s">
        <v>23</v>
      </c>
      <c r="C15" s="5" t="s">
        <v>24</v>
      </c>
      <c r="I15" s="3" t="s">
        <v>25</v>
      </c>
    </row>
    <row r="16" spans="1:9" s="3" customFormat="1" ht="18.75" customHeight="1" x14ac:dyDescent="0.15">
      <c r="B16" s="4" t="s">
        <v>26</v>
      </c>
      <c r="C16" s="5" t="s">
        <v>27</v>
      </c>
      <c r="I16" s="3" t="s">
        <v>28</v>
      </c>
    </row>
    <row r="17" spans="2:9" s="3" customFormat="1" ht="18.75" customHeight="1" x14ac:dyDescent="0.15">
      <c r="B17" s="4" t="s">
        <v>29</v>
      </c>
      <c r="C17" s="5" t="s">
        <v>30</v>
      </c>
      <c r="I17" s="3" t="s">
        <v>31</v>
      </c>
    </row>
    <row r="18" spans="2:9" s="3" customFormat="1" ht="18.75" customHeight="1" x14ac:dyDescent="0.15">
      <c r="B18" s="4" t="s">
        <v>32</v>
      </c>
      <c r="C18" s="5" t="s">
        <v>33</v>
      </c>
      <c r="I18" s="3" t="s">
        <v>34</v>
      </c>
    </row>
    <row r="19" spans="2:9" s="3" customFormat="1" ht="18.75" customHeight="1" x14ac:dyDescent="0.15">
      <c r="B19" s="4" t="s">
        <v>35</v>
      </c>
      <c r="C19" s="5" t="s">
        <v>36</v>
      </c>
      <c r="I19" s="3" t="s">
        <v>37</v>
      </c>
    </row>
    <row r="20" spans="2:9" s="3" customFormat="1" ht="18.75" customHeight="1" x14ac:dyDescent="0.15">
      <c r="B20" s="4" t="s">
        <v>38</v>
      </c>
      <c r="C20" s="5" t="s">
        <v>39</v>
      </c>
      <c r="I20" s="3" t="s">
        <v>40</v>
      </c>
    </row>
    <row r="21" spans="2:9" s="3" customFormat="1" ht="18.75" customHeight="1" x14ac:dyDescent="0.15">
      <c r="B21" s="4" t="s">
        <v>41</v>
      </c>
      <c r="C21" s="5" t="s">
        <v>42</v>
      </c>
      <c r="I21" s="3" t="s">
        <v>43</v>
      </c>
    </row>
    <row r="22" spans="2:9" ht="18.75" customHeight="1" x14ac:dyDescent="0.15">
      <c r="B22" s="4" t="s">
        <v>44</v>
      </c>
      <c r="C22" s="5" t="s">
        <v>45</v>
      </c>
      <c r="I22" s="3" t="s">
        <v>46</v>
      </c>
    </row>
    <row r="23" spans="2:9" x14ac:dyDescent="0.15">
      <c r="C23" s="6"/>
    </row>
    <row r="24" spans="2:9" x14ac:dyDescent="0.15">
      <c r="C24" s="7"/>
      <c r="I24" s="8"/>
    </row>
    <row r="25" spans="2:9" x14ac:dyDescent="0.15">
      <c r="C25" s="6"/>
    </row>
  </sheetData>
  <phoneticPr fontId="4"/>
  <pageMargins left="0.74803149606299213" right="0.74803149606299213" top="0.94488188976377963" bottom="0.98425196850393704" header="0.51181102362204722" footer="0.51181102362204722"/>
  <pageSetup paperSize="9" scale="8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3671-B494-45BB-8A41-258A101D3469}">
  <sheetPr>
    <tabColor indexed="41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26</v>
      </c>
      <c r="B1" s="10" t="s">
        <v>90</v>
      </c>
    </row>
    <row r="2" spans="1:11" s="12" customFormat="1" ht="28.5" customHeight="1" x14ac:dyDescent="0.15">
      <c r="B2" s="12" t="s">
        <v>28</v>
      </c>
    </row>
    <row r="3" spans="1:11" s="14" customFormat="1" ht="16.5" customHeight="1" x14ac:dyDescent="0.2">
      <c r="B3" s="15"/>
      <c r="H3" s="61"/>
      <c r="I3" s="17"/>
      <c r="J3" s="18" t="s">
        <v>85</v>
      </c>
    </row>
    <row r="4" spans="1:11" s="24" customFormat="1" ht="25.5" customHeight="1" x14ac:dyDescent="0.2">
      <c r="A4" s="19"/>
      <c r="B4" s="20" t="s">
        <v>77</v>
      </c>
      <c r="C4" s="21">
        <f>'[1]2-4'!E4</f>
        <v>2022</v>
      </c>
      <c r="D4" s="22"/>
      <c r="E4" s="21">
        <f>'[1]2-4'!G4</f>
        <v>2023</v>
      </c>
      <c r="F4" s="22"/>
      <c r="G4" s="48">
        <f>'[1]2-4'!I4</f>
        <v>2024</v>
      </c>
      <c r="H4" s="49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'[1]2-4'!E5</f>
        <v>494</v>
      </c>
      <c r="D5" s="28"/>
      <c r="E5" s="27">
        <f>'[1]2-4'!G5</f>
        <v>551</v>
      </c>
      <c r="F5" s="28"/>
      <c r="G5" s="51">
        <f>'[1]2-4'!I5</f>
        <v>590</v>
      </c>
      <c r="H5" s="52"/>
      <c r="I5" s="27">
        <f>[2]貼付用データ!$B5</f>
        <v>585</v>
      </c>
      <c r="J5" s="28"/>
    </row>
    <row r="6" spans="1:11" s="24" customFormat="1" ht="25.5" customHeight="1" x14ac:dyDescent="0.15">
      <c r="A6" s="29"/>
      <c r="B6" s="30" t="s">
        <v>53</v>
      </c>
      <c r="C6" s="31">
        <f>'[1]2-4'!E6</f>
        <v>73148834</v>
      </c>
      <c r="D6" s="32">
        <f>'[1]2-4'!F6</f>
        <v>100</v>
      </c>
      <c r="E6" s="31">
        <f>'[1]2-4'!G6</f>
        <v>84701629</v>
      </c>
      <c r="F6" s="32">
        <f>'[1]2-4'!H6</f>
        <v>100</v>
      </c>
      <c r="G6" s="53">
        <f>'[1]2-4'!I6</f>
        <v>100570505</v>
      </c>
      <c r="H6" s="54">
        <f>'[1]2-4'!J6</f>
        <v>100</v>
      </c>
      <c r="I6" s="31">
        <f>[2]貼付用データ!$R16</f>
        <v>118679604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'[1]2-4'!E7</f>
        <v>79</v>
      </c>
      <c r="D7" s="37">
        <f>'[1]2-4'!F7</f>
        <v>0</v>
      </c>
      <c r="E7" s="36">
        <f>'[1]2-4'!G7</f>
        <v>12</v>
      </c>
      <c r="F7" s="37">
        <f>'[1]2-4'!H7</f>
        <v>0</v>
      </c>
      <c r="G7" s="55">
        <f>'[1]2-4'!I7</f>
        <v>12</v>
      </c>
      <c r="H7" s="56">
        <f>'[1]2-4'!J7</f>
        <v>0</v>
      </c>
      <c r="I7" s="36">
        <f>[2]貼付用データ!$C16</f>
        <v>36</v>
      </c>
      <c r="J7" s="37">
        <f>[2]貼付用データ!$S16</f>
        <v>0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'[1]2-4'!E8</f>
        <v>19623184</v>
      </c>
      <c r="D8" s="37">
        <f>'[1]2-4'!F8</f>
        <v>26.8</v>
      </c>
      <c r="E8" s="36">
        <f>'[1]2-4'!G8</f>
        <v>23713888</v>
      </c>
      <c r="F8" s="37">
        <f>'[1]2-4'!H8</f>
        <v>28</v>
      </c>
      <c r="G8" s="55">
        <f>'[1]2-4'!I8</f>
        <v>28930605</v>
      </c>
      <c r="H8" s="56">
        <f>'[1]2-4'!J8</f>
        <v>28.8</v>
      </c>
      <c r="I8" s="36">
        <f>[2]貼付用データ!$D16</f>
        <v>36278286</v>
      </c>
      <c r="J8" s="37">
        <f>[2]貼付用データ!$T16</f>
        <v>30.6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'[1]2-4'!E9</f>
        <v>2573861</v>
      </c>
      <c r="D9" s="37">
        <f>'[1]2-4'!F9</f>
        <v>3.5</v>
      </c>
      <c r="E9" s="36">
        <f>'[1]2-4'!G9</f>
        <v>3254129</v>
      </c>
      <c r="F9" s="37">
        <f>'[1]2-4'!H9</f>
        <v>3.8</v>
      </c>
      <c r="G9" s="55">
        <f>'[1]2-4'!I9</f>
        <v>3335011</v>
      </c>
      <c r="H9" s="56">
        <f>'[1]2-4'!J9</f>
        <v>3.3</v>
      </c>
      <c r="I9" s="36">
        <f>[2]貼付用データ!$E16</f>
        <v>3514214</v>
      </c>
      <c r="J9" s="37">
        <f>[2]貼付用データ!$U16</f>
        <v>3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'[1]2-4'!E10</f>
        <v>76217</v>
      </c>
      <c r="D10" s="37">
        <f>'[1]2-4'!F10</f>
        <v>0.1</v>
      </c>
      <c r="E10" s="36">
        <f>'[1]2-4'!G10</f>
        <v>92810</v>
      </c>
      <c r="F10" s="37">
        <f>'[1]2-4'!H10</f>
        <v>0.1</v>
      </c>
      <c r="G10" s="55">
        <f>'[1]2-4'!I10</f>
        <v>85975</v>
      </c>
      <c r="H10" s="56">
        <f>'[1]2-4'!J10</f>
        <v>0.1</v>
      </c>
      <c r="I10" s="36">
        <f>[2]貼付用データ!$F16</f>
        <v>135813</v>
      </c>
      <c r="J10" s="37">
        <f>[2]貼付用データ!$V16</f>
        <v>0.1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'[1]2-4'!E11</f>
        <v>2100879</v>
      </c>
      <c r="D11" s="37">
        <f>'[1]2-4'!F11</f>
        <v>2.9</v>
      </c>
      <c r="E11" s="36">
        <f>'[1]2-4'!G11</f>
        <v>2697318</v>
      </c>
      <c r="F11" s="37">
        <f>'[1]2-4'!H11</f>
        <v>3.2</v>
      </c>
      <c r="G11" s="55">
        <f>'[1]2-4'!I11</f>
        <v>2741141</v>
      </c>
      <c r="H11" s="56">
        <f>'[1]2-4'!J11</f>
        <v>2.7</v>
      </c>
      <c r="I11" s="36">
        <f>[2]貼付用データ!$G16</f>
        <v>2814680</v>
      </c>
      <c r="J11" s="37">
        <f>[2]貼付用データ!$W16</f>
        <v>2.4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'[1]2-4'!E12</f>
        <v>1127462</v>
      </c>
      <c r="D12" s="37">
        <f>'[1]2-4'!F12</f>
        <v>1.5</v>
      </c>
      <c r="E12" s="36">
        <f>'[1]2-4'!G12</f>
        <v>1495209</v>
      </c>
      <c r="F12" s="37">
        <f>'[1]2-4'!H12</f>
        <v>1.8</v>
      </c>
      <c r="G12" s="55">
        <f>'[1]2-4'!I12</f>
        <v>1570457</v>
      </c>
      <c r="H12" s="56">
        <f>'[1]2-4'!J12</f>
        <v>1.6</v>
      </c>
      <c r="I12" s="36">
        <f>[2]貼付用データ!$H16</f>
        <v>1704305</v>
      </c>
      <c r="J12" s="37">
        <f>[2]貼付用データ!$X16</f>
        <v>1.4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'[1]2-4'!E13</f>
        <v>202985</v>
      </c>
      <c r="D13" s="37">
        <f>'[1]2-4'!F13</f>
        <v>0.3</v>
      </c>
      <c r="E13" s="36">
        <f>'[1]2-4'!G13</f>
        <v>207872</v>
      </c>
      <c r="F13" s="37">
        <f>'[1]2-4'!H13</f>
        <v>0.2</v>
      </c>
      <c r="G13" s="55">
        <f>'[1]2-4'!I13</f>
        <v>171666</v>
      </c>
      <c r="H13" s="56">
        <f>'[1]2-4'!J13</f>
        <v>0.2</v>
      </c>
      <c r="I13" s="36">
        <f>[2]貼付用データ!$I16</f>
        <v>232209</v>
      </c>
      <c r="J13" s="37">
        <f>[2]貼付用データ!$Y16</f>
        <v>0.2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'[1]2-4'!E14</f>
        <v>119009</v>
      </c>
      <c r="D14" s="37">
        <f>'[1]2-4'!F14</f>
        <v>0.2</v>
      </c>
      <c r="E14" s="36">
        <f>'[1]2-4'!G14</f>
        <v>147129</v>
      </c>
      <c r="F14" s="37">
        <f>'[1]2-4'!H14</f>
        <v>0.2</v>
      </c>
      <c r="G14" s="55">
        <f>'[1]2-4'!I14</f>
        <v>110777</v>
      </c>
      <c r="H14" s="56">
        <f>'[1]2-4'!J14</f>
        <v>0.1</v>
      </c>
      <c r="I14" s="36">
        <f>[2]貼付用データ!$J16</f>
        <v>94635</v>
      </c>
      <c r="J14" s="37">
        <f>[2]貼付用データ!$Z16</f>
        <v>0.1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'[1]2-4'!E15</f>
        <v>32140</v>
      </c>
      <c r="D15" s="37">
        <f>'[1]2-4'!F15</f>
        <v>0</v>
      </c>
      <c r="E15" s="36">
        <f>'[1]2-4'!G15</f>
        <v>13865</v>
      </c>
      <c r="F15" s="37">
        <f>'[1]2-4'!H15</f>
        <v>0</v>
      </c>
      <c r="G15" s="55">
        <f>'[1]2-4'!I15</f>
        <v>21130</v>
      </c>
      <c r="H15" s="56">
        <f>'[1]2-4'!J15</f>
        <v>0</v>
      </c>
      <c r="I15" s="36">
        <f>[2]貼付用データ!$K16</f>
        <v>33194</v>
      </c>
      <c r="J15" s="37">
        <f>[2]貼付用データ!$AA16</f>
        <v>0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'[1]2-4'!E16</f>
        <v>245616</v>
      </c>
      <c r="D16" s="37">
        <f>'[1]2-4'!F16</f>
        <v>0.3</v>
      </c>
      <c r="E16" s="36">
        <f>'[1]2-4'!G16</f>
        <v>303007</v>
      </c>
      <c r="F16" s="37">
        <f>'[1]2-4'!H16</f>
        <v>0.4</v>
      </c>
      <c r="G16" s="55">
        <f>'[1]2-4'!I16</f>
        <v>375988</v>
      </c>
      <c r="H16" s="56">
        <f>'[1]2-4'!J16</f>
        <v>0.4</v>
      </c>
      <c r="I16" s="36">
        <f>[2]貼付用データ!$L16</f>
        <v>435892</v>
      </c>
      <c r="J16" s="37">
        <f>[2]貼付用データ!$AB16</f>
        <v>0.4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'[1]2-4'!E17</f>
        <v>3248475</v>
      </c>
      <c r="D17" s="37">
        <f>'[1]2-4'!F17</f>
        <v>4.4000000000000004</v>
      </c>
      <c r="E17" s="36">
        <f>'[1]2-4'!G17</f>
        <v>3533340</v>
      </c>
      <c r="F17" s="37">
        <f>'[1]2-4'!H17</f>
        <v>4.2</v>
      </c>
      <c r="G17" s="55">
        <f>'[1]2-4'!I17</f>
        <v>4255238</v>
      </c>
      <c r="H17" s="56">
        <f>'[1]2-4'!J17</f>
        <v>4.2</v>
      </c>
      <c r="I17" s="36">
        <f>[2]貼付用データ!$M16</f>
        <v>5537082</v>
      </c>
      <c r="J17" s="37">
        <f>[2]貼付用データ!$AC16</f>
        <v>4.7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'[1]2-4'!E18</f>
        <v>13800848</v>
      </c>
      <c r="D18" s="37">
        <f>'[1]2-4'!F18</f>
        <v>18.899999999999999</v>
      </c>
      <c r="E18" s="36">
        <f>'[1]2-4'!G18</f>
        <v>16926419</v>
      </c>
      <c r="F18" s="37">
        <f>'[1]2-4'!H18</f>
        <v>20</v>
      </c>
      <c r="G18" s="55">
        <f>'[1]2-4'!I18</f>
        <v>21340356</v>
      </c>
      <c r="H18" s="56">
        <f>'[1]2-4'!J18</f>
        <v>21.2</v>
      </c>
      <c r="I18" s="36">
        <f>[2]貼付用データ!$N16</f>
        <v>27226990</v>
      </c>
      <c r="J18" s="37">
        <f>[2]貼付用データ!$AD16</f>
        <v>22.9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'[1]2-4'!E19</f>
        <v>6460460</v>
      </c>
      <c r="D19" s="37">
        <f>'[1]2-4'!F19</f>
        <v>8.8000000000000007</v>
      </c>
      <c r="E19" s="36">
        <f>'[1]2-4'!G19</f>
        <v>7751772</v>
      </c>
      <c r="F19" s="37">
        <f>'[1]2-4'!H19</f>
        <v>9.1999999999999993</v>
      </c>
      <c r="G19" s="55">
        <f>'[1]2-4'!I19</f>
        <v>8963259</v>
      </c>
      <c r="H19" s="56">
        <f>'[1]2-4'!J19</f>
        <v>8.9</v>
      </c>
      <c r="I19" s="36">
        <f>[2]貼付用データ!$O16</f>
        <v>10015570</v>
      </c>
      <c r="J19" s="37">
        <f>[2]貼付用データ!$AE16</f>
        <v>8.4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'[1]2-4'!E20</f>
        <v>47065111</v>
      </c>
      <c r="D20" s="45">
        <f>'[1]2-4'!F20</f>
        <v>64.3</v>
      </c>
      <c r="E20" s="31">
        <f>'[1]2-4'!G20</f>
        <v>53235957</v>
      </c>
      <c r="F20" s="45">
        <f>'[1]2-4'!H20</f>
        <v>62.9</v>
      </c>
      <c r="G20" s="53">
        <f>'[1]2-4'!I20</f>
        <v>62676629</v>
      </c>
      <c r="H20" s="59">
        <f>'[1]2-4'!J20</f>
        <v>62.3</v>
      </c>
      <c r="I20" s="31">
        <f>[2]貼付用データ!$P16</f>
        <v>72385712</v>
      </c>
      <c r="J20" s="45">
        <f>[2]貼付用データ!$AF16</f>
        <v>61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56999999999999995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C467F-A814-423C-B201-03F2395CF9FE}">
  <sheetPr>
    <tabColor indexed="41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29</v>
      </c>
      <c r="B1" s="62" t="s">
        <v>30</v>
      </c>
    </row>
    <row r="2" spans="1:11" s="12" customFormat="1" ht="28.5" customHeight="1" x14ac:dyDescent="0.15">
      <c r="B2" s="12" t="s">
        <v>31</v>
      </c>
    </row>
    <row r="3" spans="1:11" s="14" customFormat="1" ht="16.5" customHeight="1" x14ac:dyDescent="0.2">
      <c r="B3" s="15"/>
      <c r="D3" s="61"/>
      <c r="F3" s="61"/>
      <c r="H3" s="61"/>
      <c r="I3" s="17"/>
      <c r="J3" s="18" t="s">
        <v>85</v>
      </c>
    </row>
    <row r="4" spans="1:11" s="24" customFormat="1" ht="25.5" customHeight="1" x14ac:dyDescent="0.2">
      <c r="A4" s="19"/>
      <c r="B4" s="20" t="s">
        <v>77</v>
      </c>
      <c r="C4" s="48">
        <f>'[1]2-5'!E4</f>
        <v>2022</v>
      </c>
      <c r="D4" s="49"/>
      <c r="E4" s="48">
        <f>'[1]2-5'!G4</f>
        <v>2023</v>
      </c>
      <c r="F4" s="49"/>
      <c r="G4" s="48">
        <f>'[1]2-5'!I4</f>
        <v>2024</v>
      </c>
      <c r="H4" s="49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51">
        <f>'[1]2-5'!E5</f>
        <v>62</v>
      </c>
      <c r="D5" s="52"/>
      <c r="E5" s="51">
        <f>'[1]2-5'!G5</f>
        <v>86</v>
      </c>
      <c r="F5" s="52"/>
      <c r="G5" s="51">
        <f>'[1]2-5'!I5</f>
        <v>125</v>
      </c>
      <c r="H5" s="52"/>
      <c r="I5" s="27">
        <f>[2]貼付用データ!$B6</f>
        <v>160</v>
      </c>
      <c r="J5" s="28"/>
    </row>
    <row r="6" spans="1:11" s="24" customFormat="1" ht="25.5" customHeight="1" x14ac:dyDescent="0.15">
      <c r="A6" s="29"/>
      <c r="B6" s="30" t="s">
        <v>53</v>
      </c>
      <c r="C6" s="53">
        <f>'[1]2-5'!E6</f>
        <v>1507137</v>
      </c>
      <c r="D6" s="54">
        <f>'[1]2-5'!F6</f>
        <v>100</v>
      </c>
      <c r="E6" s="53">
        <f>'[1]2-5'!G6</f>
        <v>2102682</v>
      </c>
      <c r="F6" s="54">
        <f>'[1]2-5'!H6</f>
        <v>100</v>
      </c>
      <c r="G6" s="53">
        <f>'[1]2-5'!I6</f>
        <v>2783575</v>
      </c>
      <c r="H6" s="54">
        <f>'[1]2-5'!J6</f>
        <v>100</v>
      </c>
      <c r="I6" s="31">
        <f>[2]貼付用データ!$R17</f>
        <v>3729768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55" t="str">
        <f>'[1]2-5'!E7</f>
        <v>－</v>
      </c>
      <c r="D7" s="56" t="str">
        <f>'[1]2-5'!F7</f>
        <v>－</v>
      </c>
      <c r="E7" s="55" t="str">
        <f>'[1]2-5'!G7</f>
        <v>－</v>
      </c>
      <c r="F7" s="56" t="str">
        <f>'[1]2-5'!H7</f>
        <v>－</v>
      </c>
      <c r="G7" s="55" t="str">
        <f>'[1]2-5'!I7</f>
        <v>－</v>
      </c>
      <c r="H7" s="56" t="str">
        <f>'[1]2-5'!J7</f>
        <v>－</v>
      </c>
      <c r="I7" s="55" t="str">
        <f>IF([2]貼付用データ!$C17=0,"－",[2]貼付用データ!$C17)</f>
        <v>－</v>
      </c>
      <c r="J7" s="56" t="str">
        <f>IF(I7="－",I7,[2]貼付用データ!$S17)</f>
        <v>－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55">
        <f>'[1]2-5'!E8</f>
        <v>673085</v>
      </c>
      <c r="D8" s="56">
        <f>'[1]2-5'!F8</f>
        <v>44.7</v>
      </c>
      <c r="E8" s="55">
        <f>'[1]2-5'!G8</f>
        <v>1037443</v>
      </c>
      <c r="F8" s="56">
        <f>'[1]2-5'!H8</f>
        <v>49.3</v>
      </c>
      <c r="G8" s="55">
        <f>'[1]2-5'!I8</f>
        <v>1218011</v>
      </c>
      <c r="H8" s="56">
        <f>'[1]2-5'!J8</f>
        <v>43.8</v>
      </c>
      <c r="I8" s="55">
        <f>IF([2]貼付用データ!$D$17=0,"－",[2]貼付用データ!$D$17)</f>
        <v>1671227</v>
      </c>
      <c r="J8" s="56">
        <f>IF(I8="－",I8,[2]貼付用データ!$T17)</f>
        <v>44.8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55">
        <f>'[1]2-5'!E9</f>
        <v>2724</v>
      </c>
      <c r="D9" s="56">
        <f>'[1]2-5'!F9</f>
        <v>0.2</v>
      </c>
      <c r="E9" s="55">
        <f>'[1]2-5'!G9</f>
        <v>30167</v>
      </c>
      <c r="F9" s="56">
        <f>'[1]2-5'!H9</f>
        <v>1.4</v>
      </c>
      <c r="G9" s="55">
        <f>'[1]2-5'!I9</f>
        <v>31540</v>
      </c>
      <c r="H9" s="56">
        <f>'[1]2-5'!J9</f>
        <v>1.1000000000000001</v>
      </c>
      <c r="I9" s="55">
        <f>IF([2]貼付用データ!$E$17=0,"－",[2]貼付用データ!$E$17)</f>
        <v>34680</v>
      </c>
      <c r="J9" s="56">
        <f>IF(I9="－",I9,[2]貼付用データ!$U17)</f>
        <v>0.9</v>
      </c>
      <c r="K9" s="33"/>
    </row>
    <row r="10" spans="1:11" s="24" customFormat="1" ht="25.5" customHeight="1" x14ac:dyDescent="0.15">
      <c r="A10" s="38"/>
      <c r="B10" s="39" t="s">
        <v>60</v>
      </c>
      <c r="C10" s="55">
        <f>'[1]2-5'!E10</f>
        <v>2049</v>
      </c>
      <c r="D10" s="56">
        <f>'[1]2-5'!F10</f>
        <v>0.1</v>
      </c>
      <c r="E10" s="55">
        <f>'[1]2-5'!G10</f>
        <v>3792</v>
      </c>
      <c r="F10" s="56">
        <f>'[1]2-5'!H10</f>
        <v>0.2</v>
      </c>
      <c r="G10" s="55">
        <f>'[1]2-5'!I10</f>
        <v>4105</v>
      </c>
      <c r="H10" s="56">
        <f>'[1]2-5'!J10</f>
        <v>0.1</v>
      </c>
      <c r="I10" s="55">
        <f>IF([2]貼付用データ!$F$17=0,"－",[2]貼付用データ!$F$17)</f>
        <v>5737</v>
      </c>
      <c r="J10" s="56">
        <f>IF(I10="－",I10,[2]貼付用データ!$V17)</f>
        <v>0.2</v>
      </c>
      <c r="K10" s="33"/>
    </row>
    <row r="11" spans="1:11" s="24" customFormat="1" ht="25.5" customHeight="1" x14ac:dyDescent="0.15">
      <c r="A11" s="40"/>
      <c r="B11" s="39" t="s">
        <v>61</v>
      </c>
      <c r="C11" s="55" t="str">
        <f>'[1]2-5'!E11</f>
        <v>－</v>
      </c>
      <c r="D11" s="56" t="str">
        <f>'[1]2-5'!F11</f>
        <v>－</v>
      </c>
      <c r="E11" s="55">
        <f>'[1]2-5'!G11</f>
        <v>24000</v>
      </c>
      <c r="F11" s="56">
        <f>'[1]2-5'!H11</f>
        <v>1.1000000000000001</v>
      </c>
      <c r="G11" s="55">
        <f>'[1]2-5'!I11</f>
        <v>24000</v>
      </c>
      <c r="H11" s="56">
        <f>'[1]2-5'!J11</f>
        <v>0.9</v>
      </c>
      <c r="I11" s="55">
        <f>IF([2]貼付用データ!$G$17=0,"－",[2]貼付用データ!$G$17)</f>
        <v>24505</v>
      </c>
      <c r="J11" s="56">
        <f>IF(I11="－",I11,[2]貼付用データ!$W17)</f>
        <v>0.7</v>
      </c>
      <c r="K11" s="33"/>
    </row>
    <row r="12" spans="1:11" s="24" customFormat="1" ht="25.5" customHeight="1" x14ac:dyDescent="0.15">
      <c r="A12" s="40"/>
      <c r="B12" s="41" t="s">
        <v>62</v>
      </c>
      <c r="C12" s="55" t="str">
        <f>'[1]2-5'!E12</f>
        <v>－</v>
      </c>
      <c r="D12" s="56" t="str">
        <f>'[1]2-5'!F12</f>
        <v>－</v>
      </c>
      <c r="E12" s="55" t="str">
        <f>'[1]2-5'!G12</f>
        <v>－</v>
      </c>
      <c r="F12" s="56" t="str">
        <f>'[1]2-5'!H12</f>
        <v>－</v>
      </c>
      <c r="G12" s="55" t="str">
        <f>'[1]2-5'!I12</f>
        <v>－</v>
      </c>
      <c r="H12" s="56" t="str">
        <f>'[1]2-5'!J12</f>
        <v>－</v>
      </c>
      <c r="I12" s="55">
        <f>IF([2]貼付用データ!$H$17=0,"－",[2]貼付用データ!$H$17)</f>
        <v>505</v>
      </c>
      <c r="J12" s="56">
        <f>IF(I12="－",I12,[2]貼付用データ!$X17)</f>
        <v>0</v>
      </c>
      <c r="K12" s="33"/>
    </row>
    <row r="13" spans="1:11" s="24" customFormat="1" ht="25.5" customHeight="1" x14ac:dyDescent="0.15">
      <c r="A13" s="40"/>
      <c r="B13" s="41" t="s">
        <v>63</v>
      </c>
      <c r="C13" s="55">
        <f>'[1]2-5'!E13</f>
        <v>21</v>
      </c>
      <c r="D13" s="56">
        <f>'[1]2-5'!F13</f>
        <v>0</v>
      </c>
      <c r="E13" s="55" t="str">
        <f>'[1]2-5'!G13</f>
        <v>－</v>
      </c>
      <c r="F13" s="56" t="str">
        <f>'[1]2-5'!H13</f>
        <v>－</v>
      </c>
      <c r="G13" s="55" t="str">
        <f>'[1]2-5'!I13</f>
        <v>－</v>
      </c>
      <c r="H13" s="56" t="str">
        <f>'[1]2-5'!J13</f>
        <v>－</v>
      </c>
      <c r="I13" s="55" t="str">
        <f>IF([2]貼付用データ!$I$17=0,"－",[2]貼付用データ!$I$17)</f>
        <v>－</v>
      </c>
      <c r="J13" s="56" t="str">
        <f>IF(I13="－",I13,[2]貼付用データ!$Y17)</f>
        <v>－</v>
      </c>
      <c r="K13" s="33"/>
    </row>
    <row r="14" spans="1:11" s="24" customFormat="1" ht="25.5" customHeight="1" x14ac:dyDescent="0.15">
      <c r="A14" s="40"/>
      <c r="B14" s="39" t="s">
        <v>64</v>
      </c>
      <c r="C14" s="55" t="str">
        <f>'[1]2-5'!E14</f>
        <v>－</v>
      </c>
      <c r="D14" s="56" t="str">
        <f>'[1]2-5'!F14</f>
        <v>－</v>
      </c>
      <c r="E14" s="55">
        <f>'[1]2-5'!G14</f>
        <v>1400</v>
      </c>
      <c r="F14" s="56">
        <f>'[1]2-5'!H14</f>
        <v>0.1</v>
      </c>
      <c r="G14" s="55">
        <f>'[1]2-5'!I14</f>
        <v>1440</v>
      </c>
      <c r="H14" s="56">
        <f>'[1]2-5'!J14</f>
        <v>0.1</v>
      </c>
      <c r="I14" s="55">
        <f>IF([2]貼付用データ!$J$17=0,"－",[2]貼付用データ!$J$17)</f>
        <v>1904</v>
      </c>
      <c r="J14" s="56">
        <f>IF(I14="－",I14,[2]貼付用データ!$Z17)</f>
        <v>0.1</v>
      </c>
      <c r="K14" s="33"/>
    </row>
    <row r="15" spans="1:11" s="24" customFormat="1" ht="25.5" customHeight="1" x14ac:dyDescent="0.15">
      <c r="A15" s="40"/>
      <c r="B15" s="39" t="s">
        <v>65</v>
      </c>
      <c r="C15" s="55">
        <f>'[1]2-5'!E15</f>
        <v>450</v>
      </c>
      <c r="D15" s="56">
        <f>'[1]2-5'!F15</f>
        <v>0</v>
      </c>
      <c r="E15" s="55">
        <f>'[1]2-5'!G15</f>
        <v>850</v>
      </c>
      <c r="F15" s="56">
        <f>'[1]2-5'!H15</f>
        <v>0</v>
      </c>
      <c r="G15" s="55">
        <f>'[1]2-5'!I15</f>
        <v>869</v>
      </c>
      <c r="H15" s="56">
        <f>'[1]2-5'!J15</f>
        <v>0</v>
      </c>
      <c r="I15" s="55">
        <f>IF([2]貼付用データ!$K$17=0,"－",[2]貼付用データ!$K$17)</f>
        <v>400</v>
      </c>
      <c r="J15" s="56">
        <f>IF(I15="－",I15,[2]貼付用データ!$AA17)</f>
        <v>0</v>
      </c>
      <c r="K15" s="33"/>
    </row>
    <row r="16" spans="1:11" s="24" customFormat="1" ht="25.5" customHeight="1" x14ac:dyDescent="0.15">
      <c r="A16" s="42"/>
      <c r="B16" s="30" t="s">
        <v>66</v>
      </c>
      <c r="C16" s="55">
        <f>'[1]2-5'!E16</f>
        <v>225</v>
      </c>
      <c r="D16" s="56">
        <f>'[1]2-5'!F16</f>
        <v>0</v>
      </c>
      <c r="E16" s="55">
        <f>'[1]2-5'!G16</f>
        <v>125</v>
      </c>
      <c r="F16" s="56">
        <f>'[1]2-5'!H16</f>
        <v>0</v>
      </c>
      <c r="G16" s="55">
        <f>'[1]2-5'!I16</f>
        <v>1126</v>
      </c>
      <c r="H16" s="56">
        <f>'[1]2-5'!J16</f>
        <v>0</v>
      </c>
      <c r="I16" s="55">
        <f>IF([2]貼付用データ!$L$17=0,"－",[2]貼付用データ!$L$17)</f>
        <v>2134</v>
      </c>
      <c r="J16" s="56">
        <f>IF(I117="－",I117,[2]貼付用データ!$AB17)</f>
        <v>0.1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55">
        <f>'[1]2-5'!E17</f>
        <v>60</v>
      </c>
      <c r="D17" s="56">
        <f>'[1]2-5'!F17</f>
        <v>0</v>
      </c>
      <c r="E17" s="55">
        <f>'[1]2-5'!G17</f>
        <v>60</v>
      </c>
      <c r="F17" s="56">
        <f>'[1]2-5'!H17</f>
        <v>0</v>
      </c>
      <c r="G17" s="55">
        <f>'[1]2-5'!I17</f>
        <v>114</v>
      </c>
      <c r="H17" s="56">
        <f>'[1]2-5'!J17</f>
        <v>0</v>
      </c>
      <c r="I17" s="55">
        <f>IF([2]貼付用データ!$M$17=0,"－",[2]貼付用データ!$M$17)</f>
        <v>114</v>
      </c>
      <c r="J17" s="56">
        <f>IF(I17="－",I17,[2]貼付用データ!$AC17)</f>
        <v>0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55">
        <f>'[1]2-5'!E18</f>
        <v>670301</v>
      </c>
      <c r="D18" s="56">
        <f>'[1]2-5'!F18</f>
        <v>44.5</v>
      </c>
      <c r="E18" s="55">
        <f>'[1]2-5'!G18</f>
        <v>1007216</v>
      </c>
      <c r="F18" s="56">
        <f>'[1]2-5'!H18</f>
        <v>47.9</v>
      </c>
      <c r="G18" s="55">
        <f>'[1]2-5'!I18</f>
        <v>1186357</v>
      </c>
      <c r="H18" s="56">
        <f>'[1]2-5'!J18</f>
        <v>42.6</v>
      </c>
      <c r="I18" s="55">
        <f>IF([2]貼付用データ!$N$17=0,"－",[2]貼付用データ!$N$17)</f>
        <v>1636433</v>
      </c>
      <c r="J18" s="56">
        <f>IF(I18="－",I18,[2]貼付用データ!$AD17)</f>
        <v>43.9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55">
        <f>'[1]2-5'!E19</f>
        <v>41789</v>
      </c>
      <c r="D19" s="56">
        <f>'[1]2-5'!F19</f>
        <v>2.8</v>
      </c>
      <c r="E19" s="55">
        <f>'[1]2-5'!G19</f>
        <v>23279</v>
      </c>
      <c r="F19" s="56">
        <f>'[1]2-5'!H19</f>
        <v>1.1000000000000001</v>
      </c>
      <c r="G19" s="55">
        <f>'[1]2-5'!I19</f>
        <v>24280</v>
      </c>
      <c r="H19" s="56">
        <f>'[1]2-5'!J19</f>
        <v>0.9</v>
      </c>
      <c r="I19" s="55">
        <f>IF([2]貼付用データ!$O$17=0,"－",[2]貼付用データ!$O$17)</f>
        <v>35750</v>
      </c>
      <c r="J19" s="56">
        <f>IF(I19="－",I19,[2]貼付用データ!$AE17)</f>
        <v>1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53">
        <f>'[1]2-5'!E20</f>
        <v>792263</v>
      </c>
      <c r="D20" s="59">
        <f>'[1]2-5'!F20</f>
        <v>52.6</v>
      </c>
      <c r="E20" s="53">
        <f>'[1]2-5'!G20</f>
        <v>1041960</v>
      </c>
      <c r="F20" s="59">
        <f>'[1]2-5'!H20</f>
        <v>49.6</v>
      </c>
      <c r="G20" s="53">
        <f>'[1]2-5'!I20</f>
        <v>1541284</v>
      </c>
      <c r="H20" s="59">
        <f>'[1]2-5'!J20</f>
        <v>55.4</v>
      </c>
      <c r="I20" s="53">
        <f>IF([2]貼付用データ!$P$17=0,"－",[2]貼付用データ!$P$17)</f>
        <v>2022791</v>
      </c>
      <c r="J20" s="59">
        <f>IF(I20="－",I20,[2]貼付用データ!$AF17)</f>
        <v>54.2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72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71F4-FFBC-453B-BEA4-4108520A3D97}">
  <sheetPr>
    <tabColor indexed="42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91</v>
      </c>
      <c r="B1" s="10" t="s">
        <v>92</v>
      </c>
      <c r="C1" s="11"/>
    </row>
    <row r="2" spans="1:11" s="12" customFormat="1" ht="28.5" customHeight="1" x14ac:dyDescent="0.15">
      <c r="B2" s="12" t="s">
        <v>93</v>
      </c>
      <c r="C2" s="13"/>
    </row>
    <row r="3" spans="1:11" s="14" customFormat="1" ht="16.5" customHeight="1" x14ac:dyDescent="0.2">
      <c r="B3" s="15"/>
      <c r="H3" s="61"/>
      <c r="I3" s="17"/>
      <c r="J3" s="18" t="s">
        <v>94</v>
      </c>
    </row>
    <row r="4" spans="1:11" s="24" customFormat="1" ht="25.5" customHeight="1" x14ac:dyDescent="0.2">
      <c r="A4" s="19"/>
      <c r="B4" s="20" t="s">
        <v>77</v>
      </c>
      <c r="C4" s="21">
        <f>'[1]3-1'!E4</f>
        <v>2022</v>
      </c>
      <c r="D4" s="22"/>
      <c r="E4" s="21">
        <f>'[1]3-1'!G4</f>
        <v>2023</v>
      </c>
      <c r="F4" s="22"/>
      <c r="G4" s="21">
        <f>'[1]3-1'!I4</f>
        <v>2024</v>
      </c>
      <c r="H4" s="22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'[1]3-1'!E5</f>
        <v>3828</v>
      </c>
      <c r="D5" s="28"/>
      <c r="E5" s="27">
        <f>'[1]3-1'!G5</f>
        <v>3886</v>
      </c>
      <c r="F5" s="28"/>
      <c r="G5" s="27">
        <f>'[1]3-1'!I5</f>
        <v>3921</v>
      </c>
      <c r="H5" s="28"/>
      <c r="I5" s="27">
        <f>[2]貼付用データ!$B7</f>
        <v>3871</v>
      </c>
      <c r="J5" s="28"/>
    </row>
    <row r="6" spans="1:11" s="24" customFormat="1" ht="25.5" customHeight="1" x14ac:dyDescent="0.15">
      <c r="A6" s="29"/>
      <c r="B6" s="30" t="s">
        <v>53</v>
      </c>
      <c r="C6" s="31">
        <f>'[1]3-1'!E6</f>
        <v>7432810</v>
      </c>
      <c r="D6" s="32">
        <f>'[1]3-1'!F6</f>
        <v>100</v>
      </c>
      <c r="E6" s="31">
        <f>'[1]3-1'!G6</f>
        <v>10068700</v>
      </c>
      <c r="F6" s="32">
        <f>'[1]3-1'!H6</f>
        <v>100</v>
      </c>
      <c r="G6" s="31">
        <f>'[1]3-1'!I6</f>
        <v>9469388</v>
      </c>
      <c r="H6" s="32">
        <f>'[1]3-1'!J6</f>
        <v>100</v>
      </c>
      <c r="I6" s="31">
        <f>[2]貼付用データ!$R39</f>
        <v>12126282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'[1]3-1'!E7</f>
        <v>11566</v>
      </c>
      <c r="D7" s="37">
        <f>'[1]3-1'!F7</f>
        <v>0.2</v>
      </c>
      <c r="E7" s="36">
        <f>'[1]3-1'!G7</f>
        <v>16132</v>
      </c>
      <c r="F7" s="37">
        <f>'[1]3-1'!H7</f>
        <v>0.2</v>
      </c>
      <c r="G7" s="36">
        <f>'[1]3-1'!I7</f>
        <v>16035</v>
      </c>
      <c r="H7" s="37">
        <f>'[1]3-1'!J7</f>
        <v>0.2</v>
      </c>
      <c r="I7" s="36">
        <f>[2]貼付用データ!$C39</f>
        <v>26051</v>
      </c>
      <c r="J7" s="37">
        <f>[2]貼付用データ!$S29</f>
        <v>0.2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'[1]3-1'!E8</f>
        <v>3870026</v>
      </c>
      <c r="D8" s="37">
        <f>'[1]3-1'!F8</f>
        <v>52.1</v>
      </c>
      <c r="E8" s="36">
        <f>'[1]3-1'!G8</f>
        <v>5147830</v>
      </c>
      <c r="F8" s="37">
        <f>'[1]3-1'!H8</f>
        <v>51.1</v>
      </c>
      <c r="G8" s="36">
        <f>'[1]3-1'!I8</f>
        <v>4747023</v>
      </c>
      <c r="H8" s="37">
        <f>'[1]3-1'!J8</f>
        <v>50.1</v>
      </c>
      <c r="I8" s="36">
        <f>[2]貼付用データ!$D39</f>
        <v>5791720</v>
      </c>
      <c r="J8" s="37">
        <f>[2]貼付用データ!$T29</f>
        <v>47.8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'[1]3-1'!E9</f>
        <v>2198090</v>
      </c>
      <c r="D9" s="37">
        <f>'[1]3-1'!F9</f>
        <v>29.6</v>
      </c>
      <c r="E9" s="36">
        <f>'[1]3-1'!G9</f>
        <v>2909766</v>
      </c>
      <c r="F9" s="37">
        <f>'[1]3-1'!H9</f>
        <v>28.9</v>
      </c>
      <c r="G9" s="36">
        <f>'[1]3-1'!I9</f>
        <v>2683353</v>
      </c>
      <c r="H9" s="37">
        <f>'[1]3-1'!J9</f>
        <v>28.3</v>
      </c>
      <c r="I9" s="36">
        <f>[2]貼付用データ!$E39</f>
        <v>3310144</v>
      </c>
      <c r="J9" s="37">
        <f>[2]貼付用データ!$U29</f>
        <v>27.3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'[1]3-1'!E10</f>
        <v>172123</v>
      </c>
      <c r="D10" s="37">
        <f>'[1]3-1'!F10</f>
        <v>2.2999999999999998</v>
      </c>
      <c r="E10" s="36">
        <f>'[1]3-1'!G10</f>
        <v>214100</v>
      </c>
      <c r="F10" s="37">
        <f>'[1]3-1'!H10</f>
        <v>2.1</v>
      </c>
      <c r="G10" s="36">
        <f>'[1]3-1'!I10</f>
        <v>174067</v>
      </c>
      <c r="H10" s="37">
        <f>'[1]3-1'!J10</f>
        <v>1.8</v>
      </c>
      <c r="I10" s="36">
        <f>[2]貼付用データ!$F39</f>
        <v>200126</v>
      </c>
      <c r="J10" s="37">
        <f>[2]貼付用データ!$V29</f>
        <v>1.7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'[1]3-1'!E11</f>
        <v>1682390</v>
      </c>
      <c r="D11" s="37">
        <f>'[1]3-1'!F11</f>
        <v>22.6</v>
      </c>
      <c r="E11" s="36">
        <f>'[1]3-1'!G11</f>
        <v>2230805</v>
      </c>
      <c r="F11" s="37">
        <f>'[1]3-1'!H11</f>
        <v>22.2</v>
      </c>
      <c r="G11" s="36">
        <f>'[1]3-1'!I11</f>
        <v>2123300</v>
      </c>
      <c r="H11" s="37">
        <f>'[1]3-1'!J11</f>
        <v>22.4</v>
      </c>
      <c r="I11" s="36">
        <f>[2]貼付用データ!$G39</f>
        <v>2642916</v>
      </c>
      <c r="J11" s="37">
        <f>[2]貼付用データ!$W29</f>
        <v>21.8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'[1]3-1'!E12</f>
        <v>716308</v>
      </c>
      <c r="D12" s="37">
        <f>'[1]3-1'!F12</f>
        <v>9.6</v>
      </c>
      <c r="E12" s="36">
        <f>'[1]3-1'!G12</f>
        <v>1051585</v>
      </c>
      <c r="F12" s="37">
        <f>'[1]3-1'!H12</f>
        <v>10.4</v>
      </c>
      <c r="G12" s="36">
        <f>'[1]3-1'!I12</f>
        <v>1013747</v>
      </c>
      <c r="H12" s="37">
        <f>'[1]3-1'!J12</f>
        <v>10.7</v>
      </c>
      <c r="I12" s="36">
        <f>[2]貼付用データ!$H39</f>
        <v>1372991</v>
      </c>
      <c r="J12" s="37">
        <f>[2]貼付用データ!$X29</f>
        <v>11.3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'[1]3-1'!E13</f>
        <v>62825</v>
      </c>
      <c r="D13" s="37">
        <f>'[1]3-1'!F13</f>
        <v>0.8</v>
      </c>
      <c r="E13" s="36">
        <f>'[1]3-1'!G13</f>
        <v>78465</v>
      </c>
      <c r="F13" s="37">
        <f>'[1]3-1'!H13</f>
        <v>0.8</v>
      </c>
      <c r="G13" s="36">
        <f>'[1]3-1'!I13</f>
        <v>71958</v>
      </c>
      <c r="H13" s="37">
        <f>'[1]3-1'!J13</f>
        <v>0.8</v>
      </c>
      <c r="I13" s="36">
        <f>[2]貼付用データ!$I39</f>
        <v>78791</v>
      </c>
      <c r="J13" s="37">
        <f>[2]貼付用データ!$Y29</f>
        <v>0.6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'[1]3-1'!E14</f>
        <v>219368</v>
      </c>
      <c r="D14" s="37">
        <f>'[1]3-1'!F14</f>
        <v>3</v>
      </c>
      <c r="E14" s="36">
        <f>'[1]3-1'!G14</f>
        <v>300075</v>
      </c>
      <c r="F14" s="37">
        <f>'[1]3-1'!H14</f>
        <v>3</v>
      </c>
      <c r="G14" s="36">
        <f>'[1]3-1'!I14</f>
        <v>259689</v>
      </c>
      <c r="H14" s="37">
        <f>'[1]3-1'!J14</f>
        <v>2.7</v>
      </c>
      <c r="I14" s="36">
        <f>[2]貼付用データ!$J39</f>
        <v>324763</v>
      </c>
      <c r="J14" s="37">
        <f>[2]貼付用データ!$Z29</f>
        <v>2.7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'[1]3-1'!E15</f>
        <v>64830</v>
      </c>
      <c r="D15" s="37">
        <f>'[1]3-1'!F15</f>
        <v>0.9</v>
      </c>
      <c r="E15" s="36">
        <f>'[1]3-1'!G15</f>
        <v>91997</v>
      </c>
      <c r="F15" s="37">
        <f>'[1]3-1'!H15</f>
        <v>0.9</v>
      </c>
      <c r="G15" s="36">
        <f>'[1]3-1'!I15</f>
        <v>60208</v>
      </c>
      <c r="H15" s="37">
        <f>'[1]3-1'!J15</f>
        <v>0.6</v>
      </c>
      <c r="I15" s="36">
        <f>[2]貼付用データ!$K39</f>
        <v>58810</v>
      </c>
      <c r="J15" s="37">
        <f>[2]貼付用データ!$AA29</f>
        <v>0.5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'[1]3-1'!E16</f>
        <v>59378</v>
      </c>
      <c r="D16" s="37">
        <f>'[1]3-1'!F16</f>
        <v>0.8</v>
      </c>
      <c r="E16" s="36">
        <f>'[1]3-1'!G16</f>
        <v>72786</v>
      </c>
      <c r="F16" s="37">
        <f>'[1]3-1'!H16</f>
        <v>0.7</v>
      </c>
      <c r="G16" s="36">
        <f>'[1]3-1'!I16</f>
        <v>66088</v>
      </c>
      <c r="H16" s="37">
        <f>'[1]3-1'!J16</f>
        <v>0.7</v>
      </c>
      <c r="I16" s="36">
        <f>[2]貼付用データ!$L39</f>
        <v>83527</v>
      </c>
      <c r="J16" s="37">
        <f>[2]貼付用データ!$AB29</f>
        <v>0.7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'[1]3-1'!E17</f>
        <v>219349</v>
      </c>
      <c r="D17" s="37">
        <f>'[1]3-1'!F17</f>
        <v>3</v>
      </c>
      <c r="E17" s="36">
        <f>'[1]3-1'!G17</f>
        <v>301432</v>
      </c>
      <c r="F17" s="37">
        <f>'[1]3-1'!H17</f>
        <v>3</v>
      </c>
      <c r="G17" s="36">
        <f>'[1]3-1'!I17</f>
        <v>295695</v>
      </c>
      <c r="H17" s="37">
        <f>'[1]3-1'!J17</f>
        <v>3.1</v>
      </c>
      <c r="I17" s="36">
        <f>[2]貼付用データ!$M39</f>
        <v>338922</v>
      </c>
      <c r="J17" s="37">
        <f>[2]貼付用データ!$AC29</f>
        <v>2.8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'[1]3-1'!E18</f>
        <v>1452586</v>
      </c>
      <c r="D18" s="37">
        <f>'[1]3-1'!F18</f>
        <v>19.5</v>
      </c>
      <c r="E18" s="36">
        <f>'[1]3-1'!G18</f>
        <v>1936631</v>
      </c>
      <c r="F18" s="37">
        <f>'[1]3-1'!H18</f>
        <v>19.2</v>
      </c>
      <c r="G18" s="36">
        <f>'[1]3-1'!I18</f>
        <v>1767974</v>
      </c>
      <c r="H18" s="37">
        <f>'[1]3-1'!J18</f>
        <v>18.7</v>
      </c>
      <c r="I18" s="36">
        <f>[2]貼付用データ!$N39</f>
        <v>2142653</v>
      </c>
      <c r="J18" s="37">
        <f>[2]貼付用データ!$AD29</f>
        <v>17.7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'[1]3-1'!E19</f>
        <v>2242039</v>
      </c>
      <c r="D19" s="37">
        <f>'[1]3-1'!F19</f>
        <v>30.2</v>
      </c>
      <c r="E19" s="36">
        <f>'[1]3-1'!G19</f>
        <v>3204543</v>
      </c>
      <c r="F19" s="37">
        <f>'[1]3-1'!H19</f>
        <v>31.8</v>
      </c>
      <c r="G19" s="36">
        <f>'[1]3-1'!I19</f>
        <v>3067474</v>
      </c>
      <c r="H19" s="37">
        <f>'[1]3-1'!J19</f>
        <v>32.4</v>
      </c>
      <c r="I19" s="36">
        <f>[2]貼付用データ!$O39</f>
        <v>4206037</v>
      </c>
      <c r="J19" s="37">
        <f>[2]貼付用データ!$AE29</f>
        <v>34.700000000000003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'[1]3-1'!E20</f>
        <v>1309176</v>
      </c>
      <c r="D20" s="45">
        <f>'[1]3-1'!F20</f>
        <v>17.600000000000001</v>
      </c>
      <c r="E20" s="31">
        <f>'[1]3-1'!G20</f>
        <v>1700194</v>
      </c>
      <c r="F20" s="45">
        <f>'[1]3-1'!H20</f>
        <v>16.899999999999999</v>
      </c>
      <c r="G20" s="31">
        <f>'[1]3-1'!I20</f>
        <v>1638854</v>
      </c>
      <c r="H20" s="45">
        <f>'[1]3-1'!J20</f>
        <v>17.3</v>
      </c>
      <c r="I20" s="31">
        <f>[2]貼付用データ!$P39</f>
        <v>2102473</v>
      </c>
      <c r="J20" s="45">
        <f>[2]貼付用データ!$AF29</f>
        <v>17.3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71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1E15-230B-4AB6-8F1D-ECBB226B6124}">
  <sheetPr>
    <tabColor indexed="42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35</v>
      </c>
      <c r="B1" s="10" t="s">
        <v>95</v>
      </c>
      <c r="I1" s="11"/>
    </row>
    <row r="2" spans="1:11" s="12" customFormat="1" ht="28.5" customHeight="1" x14ac:dyDescent="0.15">
      <c r="B2" s="12" t="s">
        <v>96</v>
      </c>
      <c r="I2" s="13"/>
    </row>
    <row r="3" spans="1:11" s="14" customFormat="1" ht="16.5" customHeight="1" x14ac:dyDescent="0.2">
      <c r="B3" s="15"/>
      <c r="H3" s="61"/>
      <c r="J3" s="63" t="s">
        <v>97</v>
      </c>
    </row>
    <row r="4" spans="1:11" s="24" customFormat="1" ht="25.5" customHeight="1" x14ac:dyDescent="0.2">
      <c r="A4" s="19"/>
      <c r="B4" s="20" t="s">
        <v>77</v>
      </c>
      <c r="C4" s="21">
        <f>'[1]3-2'!E4</f>
        <v>2022</v>
      </c>
      <c r="D4" s="22"/>
      <c r="E4" s="21">
        <f>'[1]3-2'!G4</f>
        <v>2023</v>
      </c>
      <c r="F4" s="22"/>
      <c r="G4" s="48">
        <f>'[1]3-2'!I4</f>
        <v>2024</v>
      </c>
      <c r="H4" s="49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'[1]3-2'!E5</f>
        <v>1832</v>
      </c>
      <c r="D5" s="28"/>
      <c r="E5" s="27">
        <f>'[1]3-2'!G5</f>
        <v>1649</v>
      </c>
      <c r="F5" s="28"/>
      <c r="G5" s="51">
        <f>'[1]3-2'!I5</f>
        <v>1633</v>
      </c>
      <c r="H5" s="52"/>
      <c r="I5" s="27">
        <f>[2]貼付用データ!B35</f>
        <v>1568</v>
      </c>
      <c r="J5" s="28"/>
    </row>
    <row r="6" spans="1:11" s="24" customFormat="1" ht="25.5" customHeight="1" x14ac:dyDescent="0.15">
      <c r="A6" s="29"/>
      <c r="B6" s="30" t="s">
        <v>53</v>
      </c>
      <c r="C6" s="31">
        <f>'[1]3-2'!E6</f>
        <v>7133677</v>
      </c>
      <c r="D6" s="32">
        <f>'[1]3-2'!F6</f>
        <v>100</v>
      </c>
      <c r="E6" s="31">
        <f>'[1]3-2'!G6</f>
        <v>9700492</v>
      </c>
      <c r="F6" s="32">
        <f>'[1]3-2'!H6</f>
        <v>100</v>
      </c>
      <c r="G6" s="53">
        <f>'[1]3-2'!I6</f>
        <v>9112344</v>
      </c>
      <c r="H6" s="54">
        <f>'[1]3-2'!J6</f>
        <v>100</v>
      </c>
      <c r="I6" s="31">
        <f>[2]貼付用データ!$R35</f>
        <v>11712653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'[1]3-2'!E7</f>
        <v>11544</v>
      </c>
      <c r="D7" s="37">
        <f>'[1]3-2'!F7</f>
        <v>0.2</v>
      </c>
      <c r="E7" s="36">
        <f>'[1]3-2'!G7</f>
        <v>16100</v>
      </c>
      <c r="F7" s="37">
        <f>'[1]3-2'!H7</f>
        <v>0.2</v>
      </c>
      <c r="G7" s="55">
        <f>'[1]3-2'!I7</f>
        <v>16002</v>
      </c>
      <c r="H7" s="56">
        <f>'[1]3-2'!J7</f>
        <v>0.2</v>
      </c>
      <c r="I7" s="36">
        <f>[2]貼付用データ!$C35</f>
        <v>26007</v>
      </c>
      <c r="J7" s="37">
        <f>[2]貼付用データ!$S25</f>
        <v>0.2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'[1]3-2'!E8</f>
        <v>3730502</v>
      </c>
      <c r="D8" s="37">
        <f>'[1]3-2'!F8</f>
        <v>52.3</v>
      </c>
      <c r="E8" s="36">
        <f>'[1]3-2'!G8</f>
        <v>4973180</v>
      </c>
      <c r="F8" s="37">
        <f>'[1]3-2'!H8</f>
        <v>51.3</v>
      </c>
      <c r="G8" s="55">
        <f>'[1]3-2'!I8</f>
        <v>4583203</v>
      </c>
      <c r="H8" s="56">
        <f>'[1]3-2'!J8</f>
        <v>50.3</v>
      </c>
      <c r="I8" s="36">
        <f>[2]貼付用データ!$D35</f>
        <v>5602592</v>
      </c>
      <c r="J8" s="37">
        <f>[2]貼付用データ!$T25</f>
        <v>47.8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'[1]3-2'!E9</f>
        <v>2171329</v>
      </c>
      <c r="D9" s="37">
        <f>'[1]3-2'!F9</f>
        <v>30.4</v>
      </c>
      <c r="E9" s="36">
        <f>'[1]3-2'!G9</f>
        <v>2878834</v>
      </c>
      <c r="F9" s="37">
        <f>'[1]3-2'!H9</f>
        <v>29.7</v>
      </c>
      <c r="G9" s="55">
        <f>'[1]3-2'!I9</f>
        <v>2654557</v>
      </c>
      <c r="H9" s="56">
        <f>'[1]3-2'!J9</f>
        <v>29.1</v>
      </c>
      <c r="I9" s="36">
        <f>[2]貼付用データ!$E35</f>
        <v>3279852</v>
      </c>
      <c r="J9" s="37">
        <f>[2]貼付用データ!$U25</f>
        <v>28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'[1]3-2'!E10</f>
        <v>166033</v>
      </c>
      <c r="D10" s="37">
        <f>'[1]3-2'!F10</f>
        <v>2.2999999999999998</v>
      </c>
      <c r="E10" s="36">
        <f>'[1]3-2'!G10</f>
        <v>207320</v>
      </c>
      <c r="F10" s="37">
        <f>'[1]3-2'!H10</f>
        <v>2.1</v>
      </c>
      <c r="G10" s="55">
        <f>'[1]3-2'!I10</f>
        <v>167789</v>
      </c>
      <c r="H10" s="56">
        <f>'[1]3-2'!J10</f>
        <v>1.8</v>
      </c>
      <c r="I10" s="36">
        <f>[2]貼付用データ!$F35</f>
        <v>192077</v>
      </c>
      <c r="J10" s="37">
        <f>[2]貼付用データ!$V25</f>
        <v>1.6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'[1]3-2'!E11</f>
        <v>1666260</v>
      </c>
      <c r="D11" s="37">
        <f>'[1]3-2'!F11</f>
        <v>23.4</v>
      </c>
      <c r="E11" s="36">
        <f>'[1]3-2'!G11</f>
        <v>2212542</v>
      </c>
      <c r="F11" s="37">
        <f>'[1]3-2'!H11</f>
        <v>22.8</v>
      </c>
      <c r="G11" s="55">
        <f>'[1]3-2'!I11</f>
        <v>2105925</v>
      </c>
      <c r="H11" s="56">
        <f>'[1]3-2'!J11</f>
        <v>23.1</v>
      </c>
      <c r="I11" s="36">
        <f>[2]貼付用データ!$G35</f>
        <v>2626569</v>
      </c>
      <c r="J11" s="37">
        <f>[2]貼付用データ!$W25</f>
        <v>22.4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'[1]3-2'!E12</f>
        <v>709994</v>
      </c>
      <c r="D12" s="37">
        <f>'[1]3-2'!F12</f>
        <v>10</v>
      </c>
      <c r="E12" s="36">
        <f>'[1]3-2'!G12</f>
        <v>1044193</v>
      </c>
      <c r="F12" s="37">
        <f>'[1]3-2'!H12</f>
        <v>10.8</v>
      </c>
      <c r="G12" s="55">
        <f>'[1]3-2'!I12</f>
        <v>1006799</v>
      </c>
      <c r="H12" s="56">
        <f>'[1]3-2'!J12</f>
        <v>11</v>
      </c>
      <c r="I12" s="36">
        <f>[2]貼付用データ!$H35</f>
        <v>1365134</v>
      </c>
      <c r="J12" s="37">
        <f>[2]貼付用データ!$X25</f>
        <v>11.7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'[1]3-2'!E13</f>
        <v>61824</v>
      </c>
      <c r="D13" s="37">
        <f>'[1]3-2'!F13</f>
        <v>0.9</v>
      </c>
      <c r="E13" s="36">
        <f>'[1]3-2'!G13</f>
        <v>77559</v>
      </c>
      <c r="F13" s="37">
        <f>'[1]3-2'!H13</f>
        <v>0.8</v>
      </c>
      <c r="G13" s="55">
        <f>'[1]3-2'!I13</f>
        <v>71232</v>
      </c>
      <c r="H13" s="56">
        <f>'[1]3-2'!J13</f>
        <v>0.8</v>
      </c>
      <c r="I13" s="36">
        <f>[2]貼付用データ!$I35</f>
        <v>78108</v>
      </c>
      <c r="J13" s="37">
        <f>[2]貼付用データ!$Y25</f>
        <v>0.7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'[1]3-2'!E14</f>
        <v>217086</v>
      </c>
      <c r="D14" s="37">
        <f>'[1]3-2'!F14</f>
        <v>3</v>
      </c>
      <c r="E14" s="36">
        <f>'[1]3-2'!G14</f>
        <v>297053</v>
      </c>
      <c r="F14" s="37">
        <f>'[1]3-2'!H14</f>
        <v>3.1</v>
      </c>
      <c r="G14" s="55">
        <f>'[1]3-2'!I14</f>
        <v>256945</v>
      </c>
      <c r="H14" s="56">
        <f>'[1]3-2'!J14</f>
        <v>2.8</v>
      </c>
      <c r="I14" s="36">
        <f>[2]貼付用データ!$J35</f>
        <v>321296</v>
      </c>
      <c r="J14" s="37">
        <f>[2]貼付用データ!$Z25</f>
        <v>2.7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'[1]3-2'!E15</f>
        <v>63633</v>
      </c>
      <c r="D15" s="37">
        <f>'[1]3-2'!F15</f>
        <v>0.9</v>
      </c>
      <c r="E15" s="36">
        <f>'[1]3-2'!G15</f>
        <v>90534</v>
      </c>
      <c r="F15" s="37">
        <f>'[1]3-2'!H15</f>
        <v>0.9</v>
      </c>
      <c r="G15" s="55">
        <f>'[1]3-2'!I15</f>
        <v>59167</v>
      </c>
      <c r="H15" s="56">
        <f>'[1]3-2'!J15</f>
        <v>0.6</v>
      </c>
      <c r="I15" s="36">
        <f>[2]貼付用データ!$K35</f>
        <v>57784</v>
      </c>
      <c r="J15" s="37">
        <f>[2]貼付用データ!$AA25</f>
        <v>0.5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'[1]3-2'!E16</f>
        <v>58313</v>
      </c>
      <c r="D16" s="37">
        <f>'[1]3-2'!F16</f>
        <v>0.8</v>
      </c>
      <c r="E16" s="36">
        <f>'[1]3-2'!G16</f>
        <v>71384</v>
      </c>
      <c r="F16" s="37">
        <f>'[1]3-2'!H16</f>
        <v>0.7</v>
      </c>
      <c r="G16" s="55">
        <f>'[1]3-2'!I16</f>
        <v>64730</v>
      </c>
      <c r="H16" s="56">
        <f>'[1]3-2'!J16</f>
        <v>0.7</v>
      </c>
      <c r="I16" s="36">
        <f>[2]貼付用データ!$L35</f>
        <v>82124</v>
      </c>
      <c r="J16" s="37">
        <f>[2]貼付用データ!$AB25</f>
        <v>0.7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'[1]3-2'!E17</f>
        <v>213084</v>
      </c>
      <c r="D17" s="37">
        <f>'[1]3-2'!F17</f>
        <v>3</v>
      </c>
      <c r="E17" s="36">
        <f>'[1]3-2'!G17</f>
        <v>293073</v>
      </c>
      <c r="F17" s="37">
        <f>'[1]3-2'!H17</f>
        <v>3</v>
      </c>
      <c r="G17" s="55">
        <f>'[1]3-2'!I17</f>
        <v>287768</v>
      </c>
      <c r="H17" s="56">
        <f>'[1]3-2'!J17</f>
        <v>3.2</v>
      </c>
      <c r="I17" s="36">
        <f>[2]貼付用データ!$M35</f>
        <v>328968</v>
      </c>
      <c r="J17" s="37">
        <f>[2]貼付用データ!$AC25</f>
        <v>2.8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'[1]3-2'!E18</f>
        <v>1346088</v>
      </c>
      <c r="D18" s="37">
        <f>'[1]3-2'!F18</f>
        <v>18.899999999999999</v>
      </c>
      <c r="E18" s="36">
        <f>'[1]3-2'!G18</f>
        <v>1801272</v>
      </c>
      <c r="F18" s="37">
        <f>'[1]3-2'!H18</f>
        <v>18.600000000000001</v>
      </c>
      <c r="G18" s="55">
        <f>'[1]3-2'!I18</f>
        <v>1640877</v>
      </c>
      <c r="H18" s="56">
        <f>'[1]3-2'!J18</f>
        <v>18</v>
      </c>
      <c r="I18" s="36">
        <f>[2]貼付用データ!$N35</f>
        <v>1993771</v>
      </c>
      <c r="J18" s="37">
        <f>[2]貼付用データ!$AD25</f>
        <v>17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'[1]3-2'!E19</f>
        <v>2198425</v>
      </c>
      <c r="D19" s="37">
        <f>'[1]3-2'!F19</f>
        <v>30.8</v>
      </c>
      <c r="E19" s="36">
        <f>'[1]3-2'!G19</f>
        <v>3150522</v>
      </c>
      <c r="F19" s="37">
        <f>'[1]3-2'!H19</f>
        <v>32.5</v>
      </c>
      <c r="G19" s="55">
        <f>'[1]3-2'!I19</f>
        <v>3010453</v>
      </c>
      <c r="H19" s="56">
        <f>'[1]3-2'!J19</f>
        <v>33</v>
      </c>
      <c r="I19" s="36">
        <f>[2]貼付用データ!$O35</f>
        <v>4146465</v>
      </c>
      <c r="J19" s="37">
        <f>[2]貼付用データ!$AE25</f>
        <v>35.4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'[1]3-2'!E20</f>
        <v>1193204</v>
      </c>
      <c r="D20" s="45">
        <f>'[1]3-2'!F20</f>
        <v>16.7</v>
      </c>
      <c r="E20" s="31">
        <f>'[1]3-2'!G20</f>
        <v>1560689</v>
      </c>
      <c r="F20" s="45">
        <f>'[1]3-2'!H20</f>
        <v>16.100000000000001</v>
      </c>
      <c r="G20" s="53">
        <f>'[1]3-2'!I20</f>
        <v>1502685</v>
      </c>
      <c r="H20" s="59">
        <f>'[1]3-2'!J20</f>
        <v>16.5</v>
      </c>
      <c r="I20" s="31">
        <f>[2]貼付用データ!$P35</f>
        <v>1937587</v>
      </c>
      <c r="J20" s="45">
        <f>[2]貼付用データ!$AF25</f>
        <v>16.5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62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99F2-2EE7-4166-B37B-C3D7B238FC52}">
  <sheetPr>
    <tabColor indexed="42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38</v>
      </c>
      <c r="B1" s="10" t="s">
        <v>98</v>
      </c>
      <c r="C1" s="11"/>
      <c r="E1" s="11"/>
    </row>
    <row r="2" spans="1:11" s="12" customFormat="1" ht="28.5" customHeight="1" x14ac:dyDescent="0.15">
      <c r="B2" s="12" t="s">
        <v>99</v>
      </c>
      <c r="C2" s="13"/>
      <c r="E2" s="13"/>
    </row>
    <row r="3" spans="1:11" s="14" customFormat="1" ht="16.5" customHeight="1" x14ac:dyDescent="0.2">
      <c r="B3" s="15"/>
      <c r="H3" s="61"/>
      <c r="J3" s="63" t="s">
        <v>97</v>
      </c>
    </row>
    <row r="4" spans="1:11" s="24" customFormat="1" ht="25.5" customHeight="1" x14ac:dyDescent="0.2">
      <c r="A4" s="19"/>
      <c r="B4" s="20" t="s">
        <v>77</v>
      </c>
      <c r="C4" s="21">
        <f>'[1]3-3'!E4</f>
        <v>2022</v>
      </c>
      <c r="D4" s="22"/>
      <c r="E4" s="21">
        <f>'[1]3-3'!G4</f>
        <v>2023</v>
      </c>
      <c r="F4" s="22"/>
      <c r="G4" s="48">
        <f>'[1]3-3'!I4</f>
        <v>2024</v>
      </c>
      <c r="H4" s="49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'[1]3-3'!E5</f>
        <v>1440</v>
      </c>
      <c r="D5" s="28"/>
      <c r="E5" s="27">
        <f>'[1]3-3'!G5</f>
        <v>1600</v>
      </c>
      <c r="F5" s="28"/>
      <c r="G5" s="51">
        <f>'[1]3-3'!I5</f>
        <v>1573</v>
      </c>
      <c r="H5" s="52"/>
      <c r="I5" s="27">
        <f>[2]貼付用データ!B36</f>
        <v>1558</v>
      </c>
      <c r="J5" s="28"/>
    </row>
    <row r="6" spans="1:11" s="24" customFormat="1" ht="25.5" customHeight="1" x14ac:dyDescent="0.15">
      <c r="A6" s="29"/>
      <c r="B6" s="30" t="s">
        <v>53</v>
      </c>
      <c r="C6" s="31">
        <f>'[1]3-3'!E6</f>
        <v>228617</v>
      </c>
      <c r="D6" s="32">
        <f>'[1]3-3'!F6</f>
        <v>100</v>
      </c>
      <c r="E6" s="31">
        <f>'[1]3-3'!G6</f>
        <v>294625</v>
      </c>
      <c r="F6" s="32">
        <f>'[1]3-3'!H6</f>
        <v>100</v>
      </c>
      <c r="G6" s="53">
        <f>'[1]3-3'!I6</f>
        <v>279832</v>
      </c>
      <c r="H6" s="54">
        <f>'[1]3-3'!J6</f>
        <v>100</v>
      </c>
      <c r="I6" s="31">
        <f>[2]貼付用データ!$R36</f>
        <v>325797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'[1]3-3'!E7</f>
        <v>22</v>
      </c>
      <c r="D7" s="37">
        <f>'[1]3-3'!F7</f>
        <v>0</v>
      </c>
      <c r="E7" s="36">
        <f>'[1]3-3'!G7</f>
        <v>32</v>
      </c>
      <c r="F7" s="37">
        <f>'[1]3-3'!H7</f>
        <v>0</v>
      </c>
      <c r="G7" s="55">
        <f>'[1]3-3'!I7</f>
        <v>33</v>
      </c>
      <c r="H7" s="56">
        <f>'[1]3-3'!J7</f>
        <v>0</v>
      </c>
      <c r="I7" s="36">
        <f>[2]貼付用データ!$C36</f>
        <v>44</v>
      </c>
      <c r="J7" s="37">
        <f>[2]貼付用データ!$S26</f>
        <v>0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'[1]3-3'!E8</f>
        <v>117156</v>
      </c>
      <c r="D8" s="37">
        <f>'[1]3-3'!F8</f>
        <v>51.2</v>
      </c>
      <c r="E8" s="36">
        <f>'[1]3-3'!G8</f>
        <v>149703</v>
      </c>
      <c r="F8" s="37">
        <f>'[1]3-3'!H8</f>
        <v>50.8</v>
      </c>
      <c r="G8" s="55">
        <f>'[1]3-3'!I8</f>
        <v>136669</v>
      </c>
      <c r="H8" s="56">
        <f>'[1]3-3'!J8</f>
        <v>48.8</v>
      </c>
      <c r="I8" s="36">
        <f>[2]貼付用データ!$D36</f>
        <v>156777</v>
      </c>
      <c r="J8" s="37">
        <f>[2]貼付用データ!$T26</f>
        <v>48.1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'[1]3-3'!E9</f>
        <v>22514</v>
      </c>
      <c r="D9" s="37">
        <f>'[1]3-3'!F9</f>
        <v>9.8000000000000007</v>
      </c>
      <c r="E9" s="36">
        <f>'[1]3-3'!G9</f>
        <v>26952</v>
      </c>
      <c r="F9" s="37">
        <f>'[1]3-3'!H9</f>
        <v>9.1</v>
      </c>
      <c r="G9" s="55">
        <f>'[1]3-3'!I9</f>
        <v>25046</v>
      </c>
      <c r="H9" s="56">
        <f>'[1]3-3'!J9</f>
        <v>9</v>
      </c>
      <c r="I9" s="36">
        <f>[2]貼付用データ!$E36</f>
        <v>26425</v>
      </c>
      <c r="J9" s="37">
        <f>[2]貼付用データ!$U26</f>
        <v>8.1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'[1]3-3'!E10</f>
        <v>5994</v>
      </c>
      <c r="D10" s="37">
        <f>'[1]3-3'!F10</f>
        <v>2.6</v>
      </c>
      <c r="E10" s="36">
        <f>'[1]3-3'!G10</f>
        <v>6689</v>
      </c>
      <c r="F10" s="37">
        <f>'[1]3-3'!H10</f>
        <v>2.2999999999999998</v>
      </c>
      <c r="G10" s="55">
        <f>'[1]3-3'!I10</f>
        <v>6213</v>
      </c>
      <c r="H10" s="56">
        <f>'[1]3-3'!J10</f>
        <v>2.2000000000000002</v>
      </c>
      <c r="I10" s="36">
        <f>[2]貼付用データ!$F36</f>
        <v>7883</v>
      </c>
      <c r="J10" s="37">
        <f>[2]貼付用データ!$V26</f>
        <v>2.4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'[1]3-3'!E11</f>
        <v>12363</v>
      </c>
      <c r="D11" s="37">
        <f>'[1]3-3'!F11</f>
        <v>5.4</v>
      </c>
      <c r="E11" s="36">
        <f>'[1]3-3'!G11</f>
        <v>14826</v>
      </c>
      <c r="F11" s="37">
        <f>'[1]3-3'!H11</f>
        <v>5</v>
      </c>
      <c r="G11" s="55">
        <f>'[1]3-3'!I11</f>
        <v>14066</v>
      </c>
      <c r="H11" s="56">
        <f>'[1]3-3'!J11</f>
        <v>5</v>
      </c>
      <c r="I11" s="36">
        <f>[2]貼付用データ!$G36</f>
        <v>13039</v>
      </c>
      <c r="J11" s="37">
        <f>[2]貼付用データ!$W26</f>
        <v>4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'[1]3-3'!E12</f>
        <v>4193</v>
      </c>
      <c r="D12" s="37">
        <f>'[1]3-3'!F12</f>
        <v>1.8</v>
      </c>
      <c r="E12" s="36">
        <f>'[1]3-3'!G12</f>
        <v>5299</v>
      </c>
      <c r="F12" s="37">
        <f>'[1]3-3'!H12</f>
        <v>1.8</v>
      </c>
      <c r="G12" s="55">
        <f>'[1]3-3'!I12</f>
        <v>4842</v>
      </c>
      <c r="H12" s="56">
        <f>'[1]3-3'!J12</f>
        <v>1.7</v>
      </c>
      <c r="I12" s="36">
        <f>[2]貼付用データ!$H36</f>
        <v>5694</v>
      </c>
      <c r="J12" s="37">
        <f>[2]貼付用データ!$X26</f>
        <v>1.7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'[1]3-3'!E13</f>
        <v>613</v>
      </c>
      <c r="D13" s="37">
        <f>'[1]3-3'!F13</f>
        <v>0.3</v>
      </c>
      <c r="E13" s="36">
        <f>'[1]3-3'!G13</f>
        <v>614</v>
      </c>
      <c r="F13" s="37">
        <f>'[1]3-3'!H13</f>
        <v>0.2</v>
      </c>
      <c r="G13" s="55">
        <f>'[1]3-3'!I13</f>
        <v>490</v>
      </c>
      <c r="H13" s="56">
        <f>'[1]3-3'!J13</f>
        <v>0.2</v>
      </c>
      <c r="I13" s="36">
        <f>[2]貼付用データ!$I36</f>
        <v>409</v>
      </c>
      <c r="J13" s="37">
        <f>[2]貼付用データ!$Y26</f>
        <v>0.1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'[1]3-3'!E14</f>
        <v>2135</v>
      </c>
      <c r="D14" s="37">
        <f>'[1]3-3'!F14</f>
        <v>0.9</v>
      </c>
      <c r="E14" s="36">
        <f>'[1]3-3'!G14</f>
        <v>2864</v>
      </c>
      <c r="F14" s="37">
        <f>'[1]3-3'!H14</f>
        <v>1</v>
      </c>
      <c r="G14" s="55">
        <f>'[1]3-3'!I14</f>
        <v>2635</v>
      </c>
      <c r="H14" s="56">
        <f>'[1]3-3'!J14</f>
        <v>0.9</v>
      </c>
      <c r="I14" s="36">
        <f>[2]貼付用データ!$J36</f>
        <v>3375</v>
      </c>
      <c r="J14" s="37">
        <f>[2]貼付用データ!$Z26</f>
        <v>1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'[1]3-3'!E15</f>
        <v>1156</v>
      </c>
      <c r="D15" s="37">
        <f>'[1]3-3'!F15</f>
        <v>0.5</v>
      </c>
      <c r="E15" s="36">
        <f>'[1]3-3'!G15</f>
        <v>1444</v>
      </c>
      <c r="F15" s="37">
        <f>'[1]3-3'!H15</f>
        <v>0.5</v>
      </c>
      <c r="G15" s="55">
        <f>'[1]3-3'!I15</f>
        <v>1019</v>
      </c>
      <c r="H15" s="56">
        <f>'[1]3-3'!J15</f>
        <v>0.4</v>
      </c>
      <c r="I15" s="36">
        <f>[2]貼付用データ!$K36</f>
        <v>974</v>
      </c>
      <c r="J15" s="37">
        <f>[2]貼付用データ!$AA26</f>
        <v>0.3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'[1]3-3'!E16</f>
        <v>864</v>
      </c>
      <c r="D16" s="37">
        <f>'[1]3-3'!F16</f>
        <v>0.4</v>
      </c>
      <c r="E16" s="36">
        <f>'[1]3-3'!G16</f>
        <v>1126</v>
      </c>
      <c r="F16" s="37">
        <f>'[1]3-3'!H16</f>
        <v>0.4</v>
      </c>
      <c r="G16" s="55">
        <f>'[1]3-3'!I16</f>
        <v>1111</v>
      </c>
      <c r="H16" s="56">
        <f>'[1]3-3'!J16</f>
        <v>0.4</v>
      </c>
      <c r="I16" s="36">
        <f>[2]貼付用データ!$L36</f>
        <v>1152</v>
      </c>
      <c r="J16" s="37">
        <f>[2]貼付用データ!$AB26</f>
        <v>0.4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'[1]3-3'!E17</f>
        <v>4028</v>
      </c>
      <c r="D17" s="37">
        <f>'[1]3-3'!F17</f>
        <v>1.8</v>
      </c>
      <c r="E17" s="36">
        <f>'[1]3-3'!G17</f>
        <v>5632</v>
      </c>
      <c r="F17" s="37">
        <f>'[1]3-3'!H17</f>
        <v>1.9</v>
      </c>
      <c r="G17" s="55">
        <f>'[1]3-3'!I17</f>
        <v>5169</v>
      </c>
      <c r="H17" s="56">
        <f>'[1]3-3'!J17</f>
        <v>1.8</v>
      </c>
      <c r="I17" s="36">
        <f>[2]貼付用データ!$M36</f>
        <v>6578</v>
      </c>
      <c r="J17" s="37">
        <f>[2]貼付用データ!$AC26</f>
        <v>2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'[1]3-3'!E18</f>
        <v>90613</v>
      </c>
      <c r="D18" s="37">
        <f>'[1]3-3'!F18</f>
        <v>39.6</v>
      </c>
      <c r="E18" s="36">
        <f>'[1]3-3'!G18</f>
        <v>117118</v>
      </c>
      <c r="F18" s="37">
        <f>'[1]3-3'!H18</f>
        <v>39.799999999999997</v>
      </c>
      <c r="G18" s="55">
        <f>'[1]3-3'!I18</f>
        <v>106452</v>
      </c>
      <c r="H18" s="56">
        <f>'[1]3-3'!J18</f>
        <v>38</v>
      </c>
      <c r="I18" s="36">
        <f>[2]貼付用データ!$N36</f>
        <v>123773</v>
      </c>
      <c r="J18" s="37">
        <f>[2]貼付用データ!$AD26</f>
        <v>38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'[1]3-3'!E19</f>
        <v>35000</v>
      </c>
      <c r="D19" s="37">
        <f>'[1]3-3'!F19</f>
        <v>15.3</v>
      </c>
      <c r="E19" s="36">
        <f>'[1]3-3'!G19</f>
        <v>44921</v>
      </c>
      <c r="F19" s="37">
        <f>'[1]3-3'!H19</f>
        <v>15.2</v>
      </c>
      <c r="G19" s="55">
        <f>'[1]3-3'!I19</f>
        <v>48234</v>
      </c>
      <c r="H19" s="56">
        <f>'[1]3-3'!J19</f>
        <v>17.2</v>
      </c>
      <c r="I19" s="36">
        <f>[2]貼付用データ!$O36</f>
        <v>50768</v>
      </c>
      <c r="J19" s="37">
        <f>[2]貼付用データ!$AE26</f>
        <v>15.6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'[1]3-3'!E20</f>
        <v>76437</v>
      </c>
      <c r="D20" s="45">
        <f>'[1]3-3'!F20</f>
        <v>33.4</v>
      </c>
      <c r="E20" s="31">
        <f>'[1]3-3'!G20</f>
        <v>99968</v>
      </c>
      <c r="F20" s="45">
        <f>'[1]3-3'!H20</f>
        <v>33.9</v>
      </c>
      <c r="G20" s="53">
        <f>'[1]3-3'!I20</f>
        <v>94895</v>
      </c>
      <c r="H20" s="59">
        <f>'[1]3-3'!J20</f>
        <v>33.9</v>
      </c>
      <c r="I20" s="31">
        <f>[2]貼付用データ!$P36</f>
        <v>118207</v>
      </c>
      <c r="J20" s="45">
        <f>[2]貼付用データ!$AF26</f>
        <v>36.299999999999997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65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3761-7EC9-47B2-B47D-5D90E5CE293F}">
  <sheetPr>
    <tabColor indexed="42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41</v>
      </c>
      <c r="B1" s="10" t="s">
        <v>100</v>
      </c>
      <c r="C1" s="11"/>
      <c r="E1" s="11"/>
    </row>
    <row r="2" spans="1:11" s="12" customFormat="1" ht="28.5" customHeight="1" x14ac:dyDescent="0.15">
      <c r="B2" s="12" t="s">
        <v>43</v>
      </c>
      <c r="C2" s="13"/>
      <c r="E2" s="13"/>
    </row>
    <row r="3" spans="1:11" s="14" customFormat="1" ht="16.5" customHeight="1" x14ac:dyDescent="0.2">
      <c r="B3" s="15"/>
      <c r="J3" s="63" t="s">
        <v>97</v>
      </c>
    </row>
    <row r="4" spans="1:11" s="24" customFormat="1" ht="25.5" customHeight="1" x14ac:dyDescent="0.2">
      <c r="A4" s="19"/>
      <c r="B4" s="20" t="s">
        <v>77</v>
      </c>
      <c r="C4" s="21">
        <f>'[1]3-4'!E4</f>
        <v>2022</v>
      </c>
      <c r="D4" s="22"/>
      <c r="E4" s="21">
        <f>'[1]3-4'!G4</f>
        <v>2023</v>
      </c>
      <c r="F4" s="22"/>
      <c r="G4" s="48">
        <f>'[1]3-4'!I4</f>
        <v>2024</v>
      </c>
      <c r="H4" s="49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'[1]3-4'!E5</f>
        <v>494</v>
      </c>
      <c r="D5" s="28"/>
      <c r="E5" s="27">
        <f>'[1]3-4'!G5</f>
        <v>551</v>
      </c>
      <c r="F5" s="28"/>
      <c r="G5" s="51">
        <f>'[1]3-4'!I5</f>
        <v>590</v>
      </c>
      <c r="H5" s="52"/>
      <c r="I5" s="27">
        <f>[2]貼付用データ!B37</f>
        <v>585</v>
      </c>
      <c r="J5" s="28"/>
    </row>
    <row r="6" spans="1:11" s="24" customFormat="1" ht="25.5" customHeight="1" x14ac:dyDescent="0.15">
      <c r="A6" s="29"/>
      <c r="B6" s="30" t="s">
        <v>53</v>
      </c>
      <c r="C6" s="31">
        <f>'[1]3-4'!E6</f>
        <v>68916</v>
      </c>
      <c r="D6" s="32">
        <f>'[1]3-4'!F6</f>
        <v>100</v>
      </c>
      <c r="E6" s="31">
        <f>'[1]3-4'!G6</f>
        <v>71542</v>
      </c>
      <c r="F6" s="32">
        <f>'[1]3-4'!H6</f>
        <v>100</v>
      </c>
      <c r="G6" s="53">
        <f>'[1]3-4'!I6</f>
        <v>74574</v>
      </c>
      <c r="H6" s="54">
        <f>'[1]3-4'!J6</f>
        <v>100</v>
      </c>
      <c r="I6" s="31">
        <f>[2]貼付用データ!$R37</f>
        <v>84941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'[1]3-4'!E7</f>
        <v>0</v>
      </c>
      <c r="D7" s="37">
        <f>'[1]3-4'!F7</f>
        <v>0</v>
      </c>
      <c r="E7" s="36">
        <f>'[1]3-4'!G7</f>
        <v>0</v>
      </c>
      <c r="F7" s="37">
        <f>'[1]3-4'!H7</f>
        <v>0</v>
      </c>
      <c r="G7" s="55">
        <f>'[1]3-4'!I7</f>
        <v>0</v>
      </c>
      <c r="H7" s="56">
        <f>'[1]3-4'!J7</f>
        <v>0</v>
      </c>
      <c r="I7" s="36">
        <f>[2]貼付用データ!$C37</f>
        <v>0</v>
      </c>
      <c r="J7" s="37">
        <f>[2]貼付用データ!$S27</f>
        <v>0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'[1]3-4'!E8</f>
        <v>21727</v>
      </c>
      <c r="D8" s="37">
        <f>'[1]3-4'!F8</f>
        <v>31.5</v>
      </c>
      <c r="E8" s="36">
        <f>'[1]3-4'!G8</f>
        <v>24037</v>
      </c>
      <c r="F8" s="37">
        <f>'[1]3-4'!H8</f>
        <v>33.6</v>
      </c>
      <c r="G8" s="55">
        <f>'[1]3-4'!I8</f>
        <v>26015</v>
      </c>
      <c r="H8" s="56">
        <f>'[1]3-4'!J8</f>
        <v>34.9</v>
      </c>
      <c r="I8" s="36">
        <f>[2]貼付用データ!$D37</f>
        <v>31133</v>
      </c>
      <c r="J8" s="37">
        <f>[2]貼付用データ!$T27</f>
        <v>36.700000000000003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'[1]3-4'!E9</f>
        <v>4242</v>
      </c>
      <c r="D9" s="37">
        <f>'[1]3-4'!F9</f>
        <v>6.2</v>
      </c>
      <c r="E9" s="36">
        <f>'[1]3-4'!G9</f>
        <v>3959</v>
      </c>
      <c r="F9" s="37">
        <f>'[1]3-4'!H9</f>
        <v>5.5</v>
      </c>
      <c r="G9" s="55">
        <f>'[1]3-4'!I9</f>
        <v>3728</v>
      </c>
      <c r="H9" s="56">
        <f>'[1]3-4'!J9</f>
        <v>5</v>
      </c>
      <c r="I9" s="36">
        <f>[2]貼付用データ!$E37</f>
        <v>3839</v>
      </c>
      <c r="J9" s="37">
        <f>[2]貼付用データ!$U27</f>
        <v>4.5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'[1]3-4'!E10</f>
        <v>92</v>
      </c>
      <c r="D10" s="37">
        <f>'[1]3-4'!F10</f>
        <v>0.1</v>
      </c>
      <c r="E10" s="36">
        <f>'[1]3-4'!G10</f>
        <v>87</v>
      </c>
      <c r="F10" s="37">
        <f>'[1]3-4'!H10</f>
        <v>0.1</v>
      </c>
      <c r="G10" s="55">
        <f>'[1]3-4'!I10</f>
        <v>59</v>
      </c>
      <c r="H10" s="56">
        <f>'[1]3-4'!J10</f>
        <v>0.1</v>
      </c>
      <c r="I10" s="36">
        <f>[2]貼付用データ!$F37</f>
        <v>156</v>
      </c>
      <c r="J10" s="37">
        <f>[2]貼付用データ!$V27</f>
        <v>0.2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'[1]3-4'!E11</f>
        <v>3766</v>
      </c>
      <c r="D11" s="37">
        <f>'[1]3-4'!F11</f>
        <v>5.5</v>
      </c>
      <c r="E11" s="36">
        <f>'[1]3-4'!G11</f>
        <v>3423</v>
      </c>
      <c r="F11" s="37">
        <f>'[1]3-4'!H11</f>
        <v>4.8</v>
      </c>
      <c r="G11" s="55">
        <f>'[1]3-4'!I11</f>
        <v>3295</v>
      </c>
      <c r="H11" s="56">
        <f>'[1]3-4'!J11</f>
        <v>4.4000000000000004</v>
      </c>
      <c r="I11" s="36">
        <f>[2]貼付用データ!$G37</f>
        <v>3293</v>
      </c>
      <c r="J11" s="37">
        <f>[2]貼付用データ!$W27</f>
        <v>3.9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'[1]3-4'!E12</f>
        <v>2120</v>
      </c>
      <c r="D12" s="37">
        <f>'[1]3-4'!F12</f>
        <v>3.1</v>
      </c>
      <c r="E12" s="36">
        <f>'[1]3-4'!G12</f>
        <v>2092</v>
      </c>
      <c r="F12" s="37">
        <f>'[1]3-4'!H12</f>
        <v>2.9</v>
      </c>
      <c r="G12" s="55">
        <f>'[1]3-4'!I12</f>
        <v>2105</v>
      </c>
      <c r="H12" s="56">
        <f>'[1]3-4'!J12</f>
        <v>2.8</v>
      </c>
      <c r="I12" s="36">
        <f>[2]貼付用データ!$H37</f>
        <v>2162</v>
      </c>
      <c r="J12" s="37">
        <f>[2]貼付用データ!$X27</f>
        <v>2.5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'[1]3-4'!E13</f>
        <v>387</v>
      </c>
      <c r="D13" s="37">
        <f>'[1]3-4'!F13</f>
        <v>0.6</v>
      </c>
      <c r="E13" s="36">
        <f>'[1]3-4'!G13</f>
        <v>290</v>
      </c>
      <c r="F13" s="37">
        <f>'[1]3-4'!H13</f>
        <v>0.4</v>
      </c>
      <c r="G13" s="55">
        <f>'[1]3-4'!I13</f>
        <v>235</v>
      </c>
      <c r="H13" s="56">
        <f>'[1]3-4'!J13</f>
        <v>0.3</v>
      </c>
      <c r="I13" s="36">
        <f>[2]貼付用データ!$I37</f>
        <v>273</v>
      </c>
      <c r="J13" s="37">
        <f>[2]貼付用データ!$Y27</f>
        <v>0.3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'[1]3-4'!E14</f>
        <v>145</v>
      </c>
      <c r="D14" s="37">
        <f>'[1]3-4'!F14</f>
        <v>0.2</v>
      </c>
      <c r="E14" s="36">
        <f>'[1]3-4'!G14</f>
        <v>156</v>
      </c>
      <c r="F14" s="37">
        <f>'[1]3-4'!H14</f>
        <v>0.2</v>
      </c>
      <c r="G14" s="55">
        <f>'[1]3-4'!I14</f>
        <v>107</v>
      </c>
      <c r="H14" s="56">
        <f>'[1]3-4'!J14</f>
        <v>0.1</v>
      </c>
      <c r="I14" s="36">
        <f>[2]貼付用データ!$J37</f>
        <v>89</v>
      </c>
      <c r="J14" s="37">
        <f>[2]貼付用データ!$Z27</f>
        <v>0.1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'[1]3-4'!E15</f>
        <v>39</v>
      </c>
      <c r="D15" s="37">
        <f>'[1]3-4'!F15</f>
        <v>0.1</v>
      </c>
      <c r="E15" s="36">
        <f>'[1]3-4'!G15</f>
        <v>16</v>
      </c>
      <c r="F15" s="37">
        <f>'[1]3-4'!H15</f>
        <v>0</v>
      </c>
      <c r="G15" s="55">
        <f>'[1]3-4'!I15</f>
        <v>19</v>
      </c>
      <c r="H15" s="56">
        <f>'[1]3-4'!J15</f>
        <v>0</v>
      </c>
      <c r="I15" s="36">
        <f>[2]貼付用データ!$K37</f>
        <v>50</v>
      </c>
      <c r="J15" s="37">
        <f>[2]貼付用データ!$AA27</f>
        <v>0.1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'[1]3-4'!E16</f>
        <v>199</v>
      </c>
      <c r="D16" s="37">
        <f>'[1]3-4'!F16</f>
        <v>0.3</v>
      </c>
      <c r="E16" s="36">
        <f>'[1]3-4'!G16</f>
        <v>275</v>
      </c>
      <c r="F16" s="37">
        <f>'[1]3-4'!H16</f>
        <v>0.4</v>
      </c>
      <c r="G16" s="55">
        <f>'[1]3-4'!I16</f>
        <v>245</v>
      </c>
      <c r="H16" s="56">
        <f>'[1]3-4'!J16</f>
        <v>0.3</v>
      </c>
      <c r="I16" s="36">
        <f>[2]貼付用データ!$L37</f>
        <v>248</v>
      </c>
      <c r="J16" s="37">
        <f>[2]貼付用データ!$AB27</f>
        <v>0.3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'[1]3-4'!E17</f>
        <v>2237</v>
      </c>
      <c r="D17" s="37">
        <f>'[1]3-4'!F17</f>
        <v>3.2</v>
      </c>
      <c r="E17" s="36">
        <f>'[1]3-4'!G17</f>
        <v>2726</v>
      </c>
      <c r="F17" s="37">
        <f>'[1]3-4'!H17</f>
        <v>3.8</v>
      </c>
      <c r="G17" s="55">
        <f>'[1]3-4'!I17</f>
        <v>2756</v>
      </c>
      <c r="H17" s="56">
        <f>'[1]3-4'!J17</f>
        <v>3.7</v>
      </c>
      <c r="I17" s="36">
        <f>[2]貼付用データ!$M37</f>
        <v>3375</v>
      </c>
      <c r="J17" s="37">
        <f>[2]貼付用データ!$AC27</f>
        <v>4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'[1]3-4'!E18</f>
        <v>15248</v>
      </c>
      <c r="D18" s="37">
        <f>'[1]3-4'!F18</f>
        <v>22.1</v>
      </c>
      <c r="E18" s="36">
        <f>'[1]3-4'!G18</f>
        <v>17351</v>
      </c>
      <c r="F18" s="37">
        <f>'[1]3-4'!H18</f>
        <v>24.3</v>
      </c>
      <c r="G18" s="55">
        <f>'[1]3-4'!I18</f>
        <v>19530</v>
      </c>
      <c r="H18" s="56">
        <f>'[1]3-4'!J18</f>
        <v>26.2</v>
      </c>
      <c r="I18" s="36">
        <f>[2]貼付用データ!$N37</f>
        <v>23919</v>
      </c>
      <c r="J18" s="37">
        <f>[2]貼付用データ!$AD27</f>
        <v>28.2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'[1]3-4'!E19</f>
        <v>8491</v>
      </c>
      <c r="D19" s="37">
        <f>'[1]3-4'!F19</f>
        <v>12.3</v>
      </c>
      <c r="E19" s="36">
        <f>'[1]3-4'!G19</f>
        <v>9078</v>
      </c>
      <c r="F19" s="37">
        <f>'[1]3-4'!H19</f>
        <v>12.7</v>
      </c>
      <c r="G19" s="55">
        <f>'[1]3-4'!I19</f>
        <v>8767</v>
      </c>
      <c r="H19" s="56">
        <f>'[1]3-4'!J19</f>
        <v>11.8</v>
      </c>
      <c r="I19" s="36">
        <f>[2]貼付用データ!$O37</f>
        <v>8787</v>
      </c>
      <c r="J19" s="37">
        <f>[2]貼付用データ!$AE27</f>
        <v>10.3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'[1]3-4'!E20</f>
        <v>38696</v>
      </c>
      <c r="D20" s="45">
        <f>'[1]3-4'!F20</f>
        <v>56.2</v>
      </c>
      <c r="E20" s="31">
        <f>'[1]3-4'!G20</f>
        <v>38426</v>
      </c>
      <c r="F20" s="45">
        <f>'[1]3-4'!H20</f>
        <v>53.7</v>
      </c>
      <c r="G20" s="53">
        <f>'[1]3-4'!I20</f>
        <v>39790</v>
      </c>
      <c r="H20" s="59">
        <f>'[1]3-4'!J20</f>
        <v>53.4</v>
      </c>
      <c r="I20" s="31">
        <f>[2]貼付用データ!$P37</f>
        <v>45020</v>
      </c>
      <c r="J20" s="45">
        <f>[2]貼付用データ!$AF27</f>
        <v>53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69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59DA-D60C-4179-9A92-B42D7EE01596}">
  <sheetPr>
    <tabColor indexed="42"/>
  </sheetPr>
  <dimension ref="A1:J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384" width="9" style="46"/>
  </cols>
  <sheetData>
    <row r="1" spans="1:10" s="9" customFormat="1" ht="28.5" customHeight="1" x14ac:dyDescent="0.15">
      <c r="A1" s="9" t="s">
        <v>44</v>
      </c>
      <c r="B1" s="10" t="s">
        <v>45</v>
      </c>
    </row>
    <row r="2" spans="1:10" s="12" customFormat="1" ht="28.5" customHeight="1" x14ac:dyDescent="0.15">
      <c r="B2" s="12" t="s">
        <v>46</v>
      </c>
    </row>
    <row r="3" spans="1:10" s="14" customFormat="1" ht="16.5" customHeight="1" x14ac:dyDescent="0.2">
      <c r="B3" s="15"/>
      <c r="J3" s="63" t="s">
        <v>97</v>
      </c>
    </row>
    <row r="4" spans="1:10" s="24" customFormat="1" ht="25.5" customHeight="1" x14ac:dyDescent="0.2">
      <c r="A4" s="19"/>
      <c r="B4" s="20" t="s">
        <v>77</v>
      </c>
      <c r="C4" s="48">
        <f>'[1]3-5'!E4</f>
        <v>2022</v>
      </c>
      <c r="D4" s="49"/>
      <c r="E4" s="48">
        <f>'[1]3-5'!G4</f>
        <v>2023</v>
      </c>
      <c r="F4" s="49"/>
      <c r="G4" s="48">
        <f>'[1]3-5'!I4</f>
        <v>2024</v>
      </c>
      <c r="H4" s="49"/>
      <c r="I4" s="21">
        <f>YEAR([2]元データ保有金額!D2)-1</f>
        <v>2025</v>
      </c>
      <c r="J4" s="23"/>
    </row>
    <row r="5" spans="1:10" s="24" customFormat="1" ht="25.5" customHeight="1" x14ac:dyDescent="0.15">
      <c r="A5" s="25"/>
      <c r="B5" s="26" t="s">
        <v>52</v>
      </c>
      <c r="C5" s="51">
        <f>'[1]3-5'!E5</f>
        <v>62</v>
      </c>
      <c r="D5" s="52"/>
      <c r="E5" s="51">
        <f>'[1]3-5'!G5</f>
        <v>86</v>
      </c>
      <c r="F5" s="52"/>
      <c r="G5" s="51">
        <f>'[1]3-5'!I5</f>
        <v>125</v>
      </c>
      <c r="H5" s="52"/>
      <c r="I5" s="27">
        <f>[2]貼付用データ!B38</f>
        <v>160</v>
      </c>
      <c r="J5" s="28"/>
    </row>
    <row r="6" spans="1:10" s="24" customFormat="1" ht="25.5" customHeight="1" x14ac:dyDescent="0.15">
      <c r="A6" s="29"/>
      <c r="B6" s="30" t="s">
        <v>53</v>
      </c>
      <c r="C6" s="53">
        <f>'[1]3-5'!E6</f>
        <v>1599</v>
      </c>
      <c r="D6" s="54">
        <f>'[1]3-5'!F6</f>
        <v>100</v>
      </c>
      <c r="E6" s="53">
        <f>'[1]3-5'!G6</f>
        <v>2039</v>
      </c>
      <c r="F6" s="54">
        <f>'[1]3-5'!H6</f>
        <v>100</v>
      </c>
      <c r="G6" s="53">
        <f>'[1]3-5'!I6</f>
        <v>2636</v>
      </c>
      <c r="H6" s="54">
        <f>'[1]3-5'!J6</f>
        <v>100</v>
      </c>
      <c r="I6" s="31">
        <f>[2]貼付用データ!$R38</f>
        <v>2889</v>
      </c>
      <c r="J6" s="32">
        <v>100</v>
      </c>
    </row>
    <row r="7" spans="1:10" s="24" customFormat="1" ht="25.5" customHeight="1" x14ac:dyDescent="0.15">
      <c r="A7" s="34" t="s">
        <v>54</v>
      </c>
      <c r="B7" s="35" t="s">
        <v>55</v>
      </c>
      <c r="C7" s="55" t="str">
        <f>'[1]3-5'!E7</f>
        <v>－</v>
      </c>
      <c r="D7" s="56" t="str">
        <f>'[1]3-5'!F7</f>
        <v>－</v>
      </c>
      <c r="E7" s="55" t="str">
        <f>'[1]3-5'!G7</f>
        <v>－</v>
      </c>
      <c r="F7" s="56" t="str">
        <f>'[1]3-5'!H7</f>
        <v>－</v>
      </c>
      <c r="G7" s="55" t="str">
        <f>'[1]3-5'!I7</f>
        <v>－</v>
      </c>
      <c r="H7" s="56" t="str">
        <f>'[1]3-5'!J7</f>
        <v>－</v>
      </c>
      <c r="I7" s="55" t="str">
        <f>IF([2]貼付用データ!$C28=0,"－",[2]貼付用データ!$C38)</f>
        <v>－</v>
      </c>
      <c r="J7" s="56" t="str">
        <f>IF(I7="－",I7,[2]貼付用データ!$S28)</f>
        <v>－</v>
      </c>
    </row>
    <row r="8" spans="1:10" s="24" customFormat="1" ht="25.5" customHeight="1" x14ac:dyDescent="0.15">
      <c r="A8" s="34" t="s">
        <v>56</v>
      </c>
      <c r="B8" s="35" t="s">
        <v>78</v>
      </c>
      <c r="C8" s="55">
        <f>'[1]3-5'!E8</f>
        <v>639</v>
      </c>
      <c r="D8" s="56">
        <f>'[1]3-5'!F8</f>
        <v>40</v>
      </c>
      <c r="E8" s="55">
        <f>'[1]3-5'!G8</f>
        <v>910</v>
      </c>
      <c r="F8" s="56">
        <f>'[1]3-5'!H8</f>
        <v>44.6</v>
      </c>
      <c r="G8" s="55">
        <f>'[1]3-5'!I8</f>
        <v>1135</v>
      </c>
      <c r="H8" s="56">
        <f>'[1]3-5'!J8</f>
        <v>43</v>
      </c>
      <c r="I8" s="55">
        <f>IF([2]貼付用データ!$D$28=0,"－",[2]貼付用データ!$D$38)</f>
        <v>1216</v>
      </c>
      <c r="J8" s="56">
        <f>IF(I8="－",I8,[2]貼付用データ!$T28)</f>
        <v>42.1</v>
      </c>
    </row>
    <row r="9" spans="1:10" s="24" customFormat="1" ht="25.5" customHeight="1" x14ac:dyDescent="0.15">
      <c r="A9" s="34" t="s">
        <v>58</v>
      </c>
      <c r="B9" s="35" t="s">
        <v>59</v>
      </c>
      <c r="C9" s="55">
        <f>'[1]3-5'!E9</f>
        <v>3</v>
      </c>
      <c r="D9" s="56">
        <f>'[1]3-5'!F9</f>
        <v>0.2</v>
      </c>
      <c r="E9" s="55">
        <f>'[1]3-5'!G9</f>
        <v>20</v>
      </c>
      <c r="F9" s="56">
        <f>'[1]3-5'!H9</f>
        <v>1</v>
      </c>
      <c r="G9" s="55">
        <f>'[1]3-5'!I9</f>
        <v>20</v>
      </c>
      <c r="H9" s="56">
        <f>'[1]3-5'!J9</f>
        <v>0.8</v>
      </c>
      <c r="I9" s="55">
        <f>IF([2]貼付用データ!$E$28=0,"－",[2]貼付用データ!$E$38)</f>
        <v>26</v>
      </c>
      <c r="J9" s="56">
        <f>IF(I9="－",I9,[2]貼付用データ!$U28)</f>
        <v>0.9</v>
      </c>
    </row>
    <row r="10" spans="1:10" s="24" customFormat="1" ht="25.5" customHeight="1" x14ac:dyDescent="0.15">
      <c r="A10" s="38"/>
      <c r="B10" s="39" t="s">
        <v>60</v>
      </c>
      <c r="C10" s="55">
        <f>'[1]3-5'!E10</f>
        <v>2</v>
      </c>
      <c r="D10" s="56">
        <f>'[1]3-5'!F10</f>
        <v>0.2</v>
      </c>
      <c r="E10" s="55">
        <f>'[1]3-5'!G10</f>
        <v>4</v>
      </c>
      <c r="F10" s="56">
        <f>'[1]3-5'!H10</f>
        <v>0.2</v>
      </c>
      <c r="G10" s="55">
        <f>'[1]3-5'!I10</f>
        <v>4</v>
      </c>
      <c r="H10" s="56">
        <f>'[1]3-5'!J10</f>
        <v>0.2</v>
      </c>
      <c r="I10" s="55">
        <f>IF([2]貼付用データ!$F$28=0,"－",[2]貼付用データ!$F$38)</f>
        <v>8</v>
      </c>
      <c r="J10" s="56">
        <f>IF(I10="－",I10,[2]貼付用データ!$V28)</f>
        <v>0.3</v>
      </c>
    </row>
    <row r="11" spans="1:10" s="24" customFormat="1" ht="25.5" customHeight="1" x14ac:dyDescent="0.15">
      <c r="A11" s="40"/>
      <c r="B11" s="39" t="s">
        <v>61</v>
      </c>
      <c r="C11" s="55" t="str">
        <f>'[1]3-5'!E11</f>
        <v>－</v>
      </c>
      <c r="D11" s="56" t="str">
        <f>'[1]3-5'!F11</f>
        <v>－</v>
      </c>
      <c r="E11" s="55">
        <f>'[1]3-5'!G11</f>
        <v>13</v>
      </c>
      <c r="F11" s="56">
        <f>'[1]3-5'!H11</f>
        <v>0.7</v>
      </c>
      <c r="G11" s="55">
        <f>'[1]3-5'!I11</f>
        <v>13</v>
      </c>
      <c r="H11" s="56">
        <f>'[1]3-5'!J11</f>
        <v>0.5</v>
      </c>
      <c r="I11" s="55">
        <f>IF([2]貼付用データ!$G$28=0,"－",[2]貼付用データ!$G$38)</f>
        <v>13</v>
      </c>
      <c r="J11" s="56">
        <f>IF(I11="－",I11,[2]貼付用データ!$W28)</f>
        <v>0.5</v>
      </c>
    </row>
    <row r="12" spans="1:10" s="24" customFormat="1" ht="25.5" customHeight="1" x14ac:dyDescent="0.15">
      <c r="A12" s="40"/>
      <c r="B12" s="41" t="s">
        <v>62</v>
      </c>
      <c r="C12" s="55" t="str">
        <f>'[1]3-5'!E12</f>
        <v>－</v>
      </c>
      <c r="D12" s="56" t="str">
        <f>'[1]3-5'!F12</f>
        <v>－</v>
      </c>
      <c r="E12" s="55" t="str">
        <f>'[1]3-5'!G12</f>
        <v>－</v>
      </c>
      <c r="F12" s="56" t="str">
        <f>'[1]3-5'!H12</f>
        <v>－</v>
      </c>
      <c r="G12" s="55" t="str">
        <f>'[1]3-5'!I12</f>
        <v>－</v>
      </c>
      <c r="H12" s="56" t="str">
        <f>'[1]3-5'!J12</f>
        <v>－</v>
      </c>
      <c r="I12" s="55">
        <f>IF([2]貼付用データ!$H$28=0,"－",[2]貼付用データ!$H$38)</f>
        <v>0</v>
      </c>
      <c r="J12" s="56">
        <f>IF(I12="－",I12,[2]貼付用データ!$X28)</f>
        <v>0</v>
      </c>
    </row>
    <row r="13" spans="1:10" s="24" customFormat="1" ht="25.5" customHeight="1" x14ac:dyDescent="0.15">
      <c r="A13" s="40"/>
      <c r="B13" s="41" t="s">
        <v>63</v>
      </c>
      <c r="C13" s="55">
        <f>'[1]3-5'!E13</f>
        <v>0</v>
      </c>
      <c r="D13" s="56">
        <f>'[1]3-5'!F13</f>
        <v>0</v>
      </c>
      <c r="E13" s="55" t="str">
        <f>'[1]3-5'!G13</f>
        <v>－</v>
      </c>
      <c r="F13" s="56" t="str">
        <f>'[1]3-5'!H13</f>
        <v>－</v>
      </c>
      <c r="G13" s="55" t="str">
        <f>'[1]3-5'!I13</f>
        <v>－</v>
      </c>
      <c r="H13" s="56" t="str">
        <f>'[1]3-5'!J13</f>
        <v>－</v>
      </c>
      <c r="I13" s="55" t="str">
        <f>IF([2]貼付用データ!$I$28=0,"－",[2]貼付用データ!$I$38)</f>
        <v>－</v>
      </c>
      <c r="J13" s="56" t="str">
        <f>IF(I13="－",I13,[2]貼付用データ!$Y28)</f>
        <v>－</v>
      </c>
    </row>
    <row r="14" spans="1:10" s="24" customFormat="1" ht="25.5" customHeight="1" x14ac:dyDescent="0.15">
      <c r="A14" s="40"/>
      <c r="B14" s="39" t="s">
        <v>64</v>
      </c>
      <c r="C14" s="55" t="str">
        <f>'[1]3-5'!E14</f>
        <v>－</v>
      </c>
      <c r="D14" s="56" t="str">
        <f>'[1]3-5'!F14</f>
        <v>－</v>
      </c>
      <c r="E14" s="55">
        <f>'[1]3-5'!G14</f>
        <v>0</v>
      </c>
      <c r="F14" s="56">
        <f>'[1]3-5'!H14</f>
        <v>0</v>
      </c>
      <c r="G14" s="55">
        <f>'[1]3-5'!I14</f>
        <v>0</v>
      </c>
      <c r="H14" s="56">
        <f>'[1]3-5'!J14</f>
        <v>0</v>
      </c>
      <c r="I14" s="55">
        <f>IF([2]貼付用データ!$J$28=0,"－",[2]貼付用データ!$J$38)</f>
        <v>1</v>
      </c>
      <c r="J14" s="56">
        <f>IF(I14="－",I14,[2]貼付用データ!$Z28)</f>
        <v>0.1</v>
      </c>
    </row>
    <row r="15" spans="1:10" s="24" customFormat="1" ht="25.5" customHeight="1" x14ac:dyDescent="0.15">
      <c r="A15" s="40"/>
      <c r="B15" s="39" t="s">
        <v>65</v>
      </c>
      <c r="C15" s="55">
        <f>'[1]3-5'!E15</f>
        <v>0</v>
      </c>
      <c r="D15" s="56">
        <f>'[1]3-5'!F15</f>
        <v>0.1</v>
      </c>
      <c r="E15" s="55">
        <f>'[1]3-5'!G15</f>
        <v>1</v>
      </c>
      <c r="F15" s="56">
        <f>'[1]3-5'!H15</f>
        <v>0.1</v>
      </c>
      <c r="G15" s="55">
        <f>'[1]3-5'!I15</f>
        <v>1</v>
      </c>
      <c r="H15" s="56">
        <f>'[1]3-5'!J15</f>
        <v>0.1</v>
      </c>
      <c r="I15" s="55">
        <f>IF([2]貼付用データ!$K$28=0,"－",[2]貼付用データ!$K$38)</f>
        <v>0</v>
      </c>
      <c r="J15" s="56">
        <f>IF(I15="－",I15,[2]貼付用データ!$AA28)</f>
        <v>0</v>
      </c>
    </row>
    <row r="16" spans="1:10" s="24" customFormat="1" ht="25.5" customHeight="1" x14ac:dyDescent="0.15">
      <c r="A16" s="42"/>
      <c r="B16" s="30" t="s">
        <v>66</v>
      </c>
      <c r="C16" s="55">
        <f>'[1]3-5'!E16</f>
        <v>0</v>
      </c>
      <c r="D16" s="56">
        <f>'[1]3-5'!F16</f>
        <v>0</v>
      </c>
      <c r="E16" s="55">
        <f>'[1]3-5'!G16</f>
        <v>0</v>
      </c>
      <c r="F16" s="56">
        <f>'[1]3-5'!H16</f>
        <v>0</v>
      </c>
      <c r="G16" s="55">
        <f>'[1]3-5'!I16</f>
        <v>0</v>
      </c>
      <c r="H16" s="56">
        <f>'[1]3-5'!J16</f>
        <v>0</v>
      </c>
      <c r="I16" s="55">
        <f>IF([2]貼付用データ!$L$28=0,"－",[2]貼付用データ!$L$38)</f>
        <v>2</v>
      </c>
      <c r="J16" s="56">
        <f>IF(I128="－",I128,[2]貼付用データ!$AB28)</f>
        <v>0.1</v>
      </c>
    </row>
    <row r="17" spans="1:10" s="24" customFormat="1" ht="25.5" customHeight="1" x14ac:dyDescent="0.15">
      <c r="A17" s="34" t="s">
        <v>67</v>
      </c>
      <c r="B17" s="35" t="s">
        <v>68</v>
      </c>
      <c r="C17" s="55">
        <f>'[1]3-5'!E17</f>
        <v>0</v>
      </c>
      <c r="D17" s="56">
        <f>'[1]3-5'!F17</f>
        <v>0</v>
      </c>
      <c r="E17" s="55">
        <f>'[1]3-5'!G17</f>
        <v>0</v>
      </c>
      <c r="F17" s="56">
        <f>'[1]3-5'!H17</f>
        <v>0</v>
      </c>
      <c r="G17" s="55">
        <f>'[1]3-5'!I17</f>
        <v>0</v>
      </c>
      <c r="H17" s="56">
        <f>'[1]3-5'!J17</f>
        <v>0</v>
      </c>
      <c r="I17" s="55">
        <f>IF([2]貼付用データ!$M$28=0,"－",[2]貼付用データ!$M$38)</f>
        <v>0</v>
      </c>
      <c r="J17" s="56">
        <f>IF(I28="－",I28,[2]貼付用データ!$AC28)</f>
        <v>0</v>
      </c>
    </row>
    <row r="18" spans="1:10" s="24" customFormat="1" ht="25.5" customHeight="1" x14ac:dyDescent="0.15">
      <c r="A18" s="34" t="s">
        <v>69</v>
      </c>
      <c r="B18" s="43" t="s">
        <v>70</v>
      </c>
      <c r="C18" s="55">
        <f>'[1]3-5'!E18</f>
        <v>635</v>
      </c>
      <c r="D18" s="56">
        <f>'[1]3-5'!F18</f>
        <v>39.700000000000003</v>
      </c>
      <c r="E18" s="55">
        <f>'[1]3-5'!G18</f>
        <v>889</v>
      </c>
      <c r="F18" s="56">
        <f>'[1]3-5'!H18</f>
        <v>43.6</v>
      </c>
      <c r="G18" s="55">
        <f>'[1]3-5'!I18</f>
        <v>1114</v>
      </c>
      <c r="H18" s="56">
        <f>'[1]3-5'!J18</f>
        <v>42.3</v>
      </c>
      <c r="I18" s="55">
        <f>IF([2]貼付用データ!$N$28=0,"－",[2]貼付用データ!$N$38)</f>
        <v>1189</v>
      </c>
      <c r="J18" s="56">
        <f>IF(I18="－",I18,[2]貼付用データ!$AD28)</f>
        <v>41.1</v>
      </c>
    </row>
    <row r="19" spans="1:10" s="24" customFormat="1" ht="25.5" customHeight="1" x14ac:dyDescent="0.15">
      <c r="A19" s="34" t="s">
        <v>71</v>
      </c>
      <c r="B19" s="35" t="s">
        <v>72</v>
      </c>
      <c r="C19" s="55">
        <f>'[1]3-5'!E19</f>
        <v>122</v>
      </c>
      <c r="D19" s="56">
        <f>'[1]3-5'!F19</f>
        <v>7.7</v>
      </c>
      <c r="E19" s="55">
        <f>'[1]3-5'!G19</f>
        <v>21</v>
      </c>
      <c r="F19" s="56">
        <f>'[1]3-5'!H19</f>
        <v>1.1000000000000001</v>
      </c>
      <c r="G19" s="55">
        <f>'[1]3-5'!I19</f>
        <v>19</v>
      </c>
      <c r="H19" s="56">
        <f>'[1]3-5'!J19</f>
        <v>0.7</v>
      </c>
      <c r="I19" s="55">
        <f>IF([2]貼付用データ!$O$28=0,"－",[2]貼付用データ!$O$38)</f>
        <v>15</v>
      </c>
      <c r="J19" s="56">
        <f>IF(I19="－",I19,[2]貼付用データ!$AE28)</f>
        <v>0.5</v>
      </c>
    </row>
    <row r="20" spans="1:10" s="24" customFormat="1" ht="25.5" customHeight="1" x14ac:dyDescent="0.15">
      <c r="A20" s="44" t="s">
        <v>73</v>
      </c>
      <c r="B20" s="30" t="s">
        <v>74</v>
      </c>
      <c r="C20" s="53">
        <f>'[1]3-5'!E20</f>
        <v>837</v>
      </c>
      <c r="D20" s="59">
        <f>'[1]3-5'!F20</f>
        <v>52.3</v>
      </c>
      <c r="E20" s="53">
        <f>'[1]3-5'!G20</f>
        <v>1108</v>
      </c>
      <c r="F20" s="59">
        <f>'[1]3-5'!H20</f>
        <v>54.3</v>
      </c>
      <c r="G20" s="53">
        <f>'[1]3-5'!I20</f>
        <v>1482</v>
      </c>
      <c r="H20" s="59">
        <f>'[1]3-5'!J20</f>
        <v>56.2</v>
      </c>
      <c r="I20" s="53">
        <f>IF([2]貼付用データ!$P$28=0,"－",[2]貼付用データ!$P$38)</f>
        <v>1658</v>
      </c>
      <c r="J20" s="59">
        <f>IF(I20="－",I20,[2]貼付用データ!$AF28)</f>
        <v>57.4</v>
      </c>
    </row>
    <row r="21" spans="1:10" x14ac:dyDescent="0.2">
      <c r="I21" s="47"/>
    </row>
  </sheetData>
  <phoneticPr fontId="4"/>
  <printOptions horizontalCentered="1"/>
  <pageMargins left="0.78740157480314965" right="0.78740157480314965" top="0.78740157480314965" bottom="0.69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3A442-B294-4E12-9CA5-E1873BC6AE57}">
  <sheetPr>
    <tabColor indexed="43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47</v>
      </c>
      <c r="B1" s="10" t="s">
        <v>48</v>
      </c>
      <c r="C1" s="11"/>
    </row>
    <row r="2" spans="1:11" s="12" customFormat="1" ht="28.5" customHeight="1" x14ac:dyDescent="0.15">
      <c r="B2" s="12" t="s">
        <v>49</v>
      </c>
      <c r="C2" s="13"/>
    </row>
    <row r="3" spans="1:11" s="14" customFormat="1" ht="16.5" customHeight="1" x14ac:dyDescent="0.2">
      <c r="B3" s="15"/>
      <c r="H3" s="16"/>
      <c r="I3" s="17"/>
      <c r="J3" s="18" t="s">
        <v>50</v>
      </c>
    </row>
    <row r="4" spans="1:11" s="24" customFormat="1" ht="25.5" customHeight="1" x14ac:dyDescent="0.2">
      <c r="A4" s="19"/>
      <c r="B4" s="20" t="s">
        <v>51</v>
      </c>
      <c r="C4" s="21">
        <f>'[1]1-1'!E4</f>
        <v>2022</v>
      </c>
      <c r="D4" s="22"/>
      <c r="E4" s="21">
        <f>'[1]1-1'!G4</f>
        <v>2023</v>
      </c>
      <c r="F4" s="22"/>
      <c r="G4" s="21">
        <f>'[1]1-1'!I4</f>
        <v>2024</v>
      </c>
      <c r="H4" s="22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'[1]1-1'!E5</f>
        <v>3828</v>
      </c>
      <c r="D5" s="28"/>
      <c r="E5" s="27">
        <f>'[1]1-1'!G5</f>
        <v>3886</v>
      </c>
      <c r="F5" s="28"/>
      <c r="G5" s="27">
        <f>'[1]1-1'!I5</f>
        <v>3921</v>
      </c>
      <c r="H5" s="28"/>
      <c r="I5" s="27">
        <f>[2]貼付用データ!$B7</f>
        <v>3871</v>
      </c>
      <c r="J5" s="28"/>
    </row>
    <row r="6" spans="1:11" s="24" customFormat="1" ht="25.5" customHeight="1" x14ac:dyDescent="0.15">
      <c r="A6" s="29"/>
      <c r="B6" s="30" t="s">
        <v>53</v>
      </c>
      <c r="C6" s="31">
        <f>'[1]1-1'!E6</f>
        <v>71095351</v>
      </c>
      <c r="D6" s="32">
        <f>'[1]1-1'!F6</f>
        <v>100</v>
      </c>
      <c r="E6" s="31">
        <f>'[1]1-1'!G6</f>
        <v>75748903</v>
      </c>
      <c r="F6" s="32">
        <f>'[1]1-1'!H6</f>
        <v>100</v>
      </c>
      <c r="G6" s="31">
        <f>'[1]1-1'!I6</f>
        <v>84943266</v>
      </c>
      <c r="H6" s="32">
        <f>'[1]1-1'!J6</f>
        <v>100</v>
      </c>
      <c r="I6" s="31">
        <f>[2]貼付用データ!$R7</f>
        <v>93421019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'[1]1-1'!E7</f>
        <v>1261</v>
      </c>
      <c r="D7" s="37">
        <f>'[1]1-1'!F7</f>
        <v>0</v>
      </c>
      <c r="E7" s="36">
        <f>'[1]1-1'!G7</f>
        <v>1239</v>
      </c>
      <c r="F7" s="37">
        <f>'[1]1-1'!H7</f>
        <v>0</v>
      </c>
      <c r="G7" s="36">
        <f>'[1]1-1'!I7</f>
        <v>1247</v>
      </c>
      <c r="H7" s="37">
        <f>'[1]1-1'!J7</f>
        <v>0</v>
      </c>
      <c r="I7" s="36">
        <f>[2]貼付用データ!$C7</f>
        <v>1544</v>
      </c>
      <c r="J7" s="37">
        <f>[2]貼付用データ!$S7</f>
        <v>0</v>
      </c>
      <c r="K7" s="33"/>
    </row>
    <row r="8" spans="1:11" s="24" customFormat="1" ht="25.5" customHeight="1" x14ac:dyDescent="0.15">
      <c r="A8" s="34" t="s">
        <v>56</v>
      </c>
      <c r="B8" s="35" t="s">
        <v>57</v>
      </c>
      <c r="C8" s="36">
        <f>'[1]1-1'!E8</f>
        <v>983247</v>
      </c>
      <c r="D8" s="37">
        <f>'[1]1-1'!F8</f>
        <v>1.4</v>
      </c>
      <c r="E8" s="36">
        <f>'[1]1-1'!G8</f>
        <v>996994</v>
      </c>
      <c r="F8" s="37">
        <f>'[1]1-1'!H8</f>
        <v>1.3</v>
      </c>
      <c r="G8" s="36">
        <f>'[1]1-1'!I8</f>
        <v>1033500</v>
      </c>
      <c r="H8" s="37">
        <f>'[1]1-1'!J8</f>
        <v>1.2</v>
      </c>
      <c r="I8" s="36">
        <f>[2]貼付用データ!$D7</f>
        <v>1047915</v>
      </c>
      <c r="J8" s="37">
        <f>[2]貼付用データ!$T7</f>
        <v>1.1000000000000001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'[1]1-1'!E9</f>
        <v>72535</v>
      </c>
      <c r="D9" s="37">
        <f>'[1]1-1'!F9</f>
        <v>0.1</v>
      </c>
      <c r="E9" s="36">
        <f>'[1]1-1'!G9</f>
        <v>70917</v>
      </c>
      <c r="F9" s="37">
        <f>'[1]1-1'!H9</f>
        <v>0.1</v>
      </c>
      <c r="G9" s="36">
        <f>'[1]1-1'!I9</f>
        <v>66815</v>
      </c>
      <c r="H9" s="37">
        <f>'[1]1-1'!J9</f>
        <v>0.1</v>
      </c>
      <c r="I9" s="36">
        <f>[2]貼付用データ!$E7</f>
        <v>61801</v>
      </c>
      <c r="J9" s="37">
        <f>[2]貼付用データ!$U7</f>
        <v>0.1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'[1]1-1'!E10</f>
        <v>12453</v>
      </c>
      <c r="D10" s="37">
        <f>'[1]1-1'!F10</f>
        <v>0</v>
      </c>
      <c r="E10" s="36">
        <f>'[1]1-1'!G10</f>
        <v>11876</v>
      </c>
      <c r="F10" s="37">
        <f>'[1]1-1'!H10</f>
        <v>0</v>
      </c>
      <c r="G10" s="36">
        <f>'[1]1-1'!I10</f>
        <v>11179</v>
      </c>
      <c r="H10" s="37">
        <f>'[1]1-1'!J10</f>
        <v>0</v>
      </c>
      <c r="I10" s="36">
        <f>[2]貼付用データ!$F7</f>
        <v>10312</v>
      </c>
      <c r="J10" s="37">
        <f>[2]貼付用データ!$V7</f>
        <v>0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'[1]1-1'!E11</f>
        <v>25055</v>
      </c>
      <c r="D11" s="37">
        <f>'[1]1-1'!F11</f>
        <v>0</v>
      </c>
      <c r="E11" s="36">
        <f>'[1]1-1'!G11</f>
        <v>24815</v>
      </c>
      <c r="F11" s="37">
        <f>'[1]1-1'!H11</f>
        <v>0</v>
      </c>
      <c r="G11" s="36">
        <f>'[1]1-1'!I11</f>
        <v>22520</v>
      </c>
      <c r="H11" s="37">
        <f>'[1]1-1'!J11</f>
        <v>0</v>
      </c>
      <c r="I11" s="36">
        <f>[2]貼付用データ!$G7</f>
        <v>20765</v>
      </c>
      <c r="J11" s="37">
        <f>[2]貼付用データ!$W7</f>
        <v>0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'[1]1-1'!E12</f>
        <v>7951</v>
      </c>
      <c r="D12" s="37">
        <f>'[1]1-1'!F12</f>
        <v>0</v>
      </c>
      <c r="E12" s="36">
        <f>'[1]1-1'!G12</f>
        <v>7797</v>
      </c>
      <c r="F12" s="37">
        <f>'[1]1-1'!H12</f>
        <v>0</v>
      </c>
      <c r="G12" s="36">
        <f>'[1]1-1'!I12</f>
        <v>7176</v>
      </c>
      <c r="H12" s="37">
        <f>'[1]1-1'!J12</f>
        <v>0</v>
      </c>
      <c r="I12" s="36">
        <f>[2]貼付用データ!$H7</f>
        <v>6683</v>
      </c>
      <c r="J12" s="37">
        <f>[2]貼付用データ!$X7</f>
        <v>0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'[1]1-1'!E13</f>
        <v>10372</v>
      </c>
      <c r="D13" s="37">
        <f>'[1]1-1'!F13</f>
        <v>0</v>
      </c>
      <c r="E13" s="36">
        <f>'[1]1-1'!G13</f>
        <v>10107</v>
      </c>
      <c r="F13" s="37">
        <f>'[1]1-1'!H13</f>
        <v>0</v>
      </c>
      <c r="G13" s="36">
        <f>'[1]1-1'!I13</f>
        <v>8976</v>
      </c>
      <c r="H13" s="37">
        <f>'[1]1-1'!J13</f>
        <v>0</v>
      </c>
      <c r="I13" s="36">
        <f>[2]貼付用データ!$I7</f>
        <v>8249</v>
      </c>
      <c r="J13" s="37">
        <f>[2]貼付用データ!$Y7</f>
        <v>0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'[1]1-1'!E14</f>
        <v>16041</v>
      </c>
      <c r="D14" s="37">
        <f>'[1]1-1'!F14</f>
        <v>0</v>
      </c>
      <c r="E14" s="36">
        <f>'[1]1-1'!G14</f>
        <v>15397</v>
      </c>
      <c r="F14" s="37">
        <f>'[1]1-1'!H14</f>
        <v>0</v>
      </c>
      <c r="G14" s="36">
        <f>'[1]1-1'!I14</f>
        <v>14446</v>
      </c>
      <c r="H14" s="37">
        <f>'[1]1-1'!J14</f>
        <v>0</v>
      </c>
      <c r="I14" s="36">
        <f>[2]貼付用データ!$J7</f>
        <v>12677</v>
      </c>
      <c r="J14" s="37">
        <f>[2]貼付用データ!$Z7</f>
        <v>0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'[1]1-1'!E15</f>
        <v>3329</v>
      </c>
      <c r="D15" s="37">
        <f>'[1]1-1'!F15</f>
        <v>0</v>
      </c>
      <c r="E15" s="36">
        <f>'[1]1-1'!G15</f>
        <v>3193</v>
      </c>
      <c r="F15" s="37">
        <f>'[1]1-1'!H15</f>
        <v>0</v>
      </c>
      <c r="G15" s="36">
        <f>'[1]1-1'!I15</f>
        <v>2498</v>
      </c>
      <c r="H15" s="37">
        <f>'[1]1-1'!J15</f>
        <v>0</v>
      </c>
      <c r="I15" s="36">
        <f>[2]貼付用データ!$K7</f>
        <v>1979</v>
      </c>
      <c r="J15" s="37">
        <f>[2]貼付用データ!$AA7</f>
        <v>0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'[1]1-1'!E16</f>
        <v>15657</v>
      </c>
      <c r="D16" s="37">
        <f>'[1]1-1'!F16</f>
        <v>0</v>
      </c>
      <c r="E16" s="36">
        <f>'[1]1-1'!G16</f>
        <v>15636</v>
      </c>
      <c r="F16" s="37">
        <f>'[1]1-1'!H16</f>
        <v>0</v>
      </c>
      <c r="G16" s="36">
        <f>'[1]1-1'!I16</f>
        <v>16172</v>
      </c>
      <c r="H16" s="37">
        <f>'[1]1-1'!J16</f>
        <v>0</v>
      </c>
      <c r="I16" s="36">
        <f>[2]貼付用データ!$L7</f>
        <v>16068</v>
      </c>
      <c r="J16" s="37">
        <f>[2]貼付用データ!$AB7</f>
        <v>0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'[1]1-1'!E17</f>
        <v>88802</v>
      </c>
      <c r="D17" s="37">
        <f>'[1]1-1'!F17</f>
        <v>0.1</v>
      </c>
      <c r="E17" s="36">
        <f>'[1]1-1'!G17</f>
        <v>90697</v>
      </c>
      <c r="F17" s="37">
        <f>'[1]1-1'!H17</f>
        <v>0.1</v>
      </c>
      <c r="G17" s="36">
        <f>'[1]1-1'!I17</f>
        <v>87694</v>
      </c>
      <c r="H17" s="37">
        <f>'[1]1-1'!J17</f>
        <v>0.1</v>
      </c>
      <c r="I17" s="36">
        <f>[2]貼付用データ!$M7</f>
        <v>84157</v>
      </c>
      <c r="J17" s="37">
        <f>[2]貼付用データ!$AC7</f>
        <v>0.1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'[1]1-1'!E18</f>
        <v>821910</v>
      </c>
      <c r="D18" s="37">
        <f>'[1]1-1'!F18</f>
        <v>1.2</v>
      </c>
      <c r="E18" s="36">
        <f>'[1]1-1'!G18</f>
        <v>835380</v>
      </c>
      <c r="F18" s="37">
        <f>'[1]1-1'!H18</f>
        <v>1.1000000000000001</v>
      </c>
      <c r="G18" s="36">
        <f>'[1]1-1'!I18</f>
        <v>878991</v>
      </c>
      <c r="H18" s="37">
        <f>'[1]1-1'!J18</f>
        <v>1</v>
      </c>
      <c r="I18" s="36">
        <f>[2]貼付用データ!$N7</f>
        <v>901957</v>
      </c>
      <c r="J18" s="37">
        <f>[2]貼付用データ!$AD7</f>
        <v>1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'[1]1-1'!E19</f>
        <v>578223</v>
      </c>
      <c r="D19" s="37">
        <f>'[1]1-1'!F19</f>
        <v>0.8</v>
      </c>
      <c r="E19" s="36">
        <f>'[1]1-1'!G19</f>
        <v>629256</v>
      </c>
      <c r="F19" s="37">
        <f>'[1]1-1'!H19</f>
        <v>0.8</v>
      </c>
      <c r="G19" s="36">
        <f>'[1]1-1'!I19</f>
        <v>672773</v>
      </c>
      <c r="H19" s="37">
        <f>'[1]1-1'!J19</f>
        <v>0.8</v>
      </c>
      <c r="I19" s="36">
        <f>[2]貼付用データ!$O7</f>
        <v>759527</v>
      </c>
      <c r="J19" s="37">
        <f>[2]貼付用データ!$AE7</f>
        <v>0.8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'[1]1-1'!E20</f>
        <v>69532620</v>
      </c>
      <c r="D20" s="45">
        <f>'[1]1-1'!F20</f>
        <v>97.8</v>
      </c>
      <c r="E20" s="31">
        <f>'[1]1-1'!G20</f>
        <v>74121414</v>
      </c>
      <c r="F20" s="45">
        <f>'[1]1-1'!H20</f>
        <v>97.9</v>
      </c>
      <c r="G20" s="31">
        <f>'[1]1-1'!I20</f>
        <v>83235746</v>
      </c>
      <c r="H20" s="45">
        <f>'[1]1-1'!J20</f>
        <v>98</v>
      </c>
      <c r="I20" s="31">
        <f>[2]貼付用データ!$P7</f>
        <v>91612033</v>
      </c>
      <c r="J20" s="45">
        <f>[2]貼付用データ!$AF7</f>
        <v>98.1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70866141732283472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140A-CAE3-4BB3-B7A5-67DA6AD41DAE}">
  <sheetPr>
    <tabColor indexed="43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5</v>
      </c>
      <c r="B1" s="10" t="s">
        <v>75</v>
      </c>
      <c r="I1" s="11"/>
    </row>
    <row r="2" spans="1:11" s="12" customFormat="1" ht="28.5" customHeight="1" x14ac:dyDescent="0.15">
      <c r="B2" s="12" t="s">
        <v>76</v>
      </c>
      <c r="I2" s="13"/>
    </row>
    <row r="3" spans="1:11" s="14" customFormat="1" ht="16.5" customHeight="1" x14ac:dyDescent="0.2">
      <c r="B3" s="15"/>
      <c r="H3" s="16"/>
      <c r="J3" s="18" t="s">
        <v>50</v>
      </c>
    </row>
    <row r="4" spans="1:11" s="24" customFormat="1" ht="25.5" customHeight="1" x14ac:dyDescent="0.2">
      <c r="A4" s="19"/>
      <c r="B4" s="20" t="s">
        <v>77</v>
      </c>
      <c r="C4" s="21">
        <f>'[1]1-2'!E4</f>
        <v>2022</v>
      </c>
      <c r="D4" s="22"/>
      <c r="E4" s="21">
        <f>'[1]1-2'!G4</f>
        <v>2023</v>
      </c>
      <c r="F4" s="22"/>
      <c r="G4" s="21">
        <f>'[1]1-2'!I4</f>
        <v>2024</v>
      </c>
      <c r="H4" s="22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'[1]1-2'!E5</f>
        <v>1832</v>
      </c>
      <c r="D5" s="28"/>
      <c r="E5" s="27">
        <f>'[1]1-2'!G5</f>
        <v>1649</v>
      </c>
      <c r="F5" s="28"/>
      <c r="G5" s="27">
        <f>'[1]1-2'!I5</f>
        <v>1633</v>
      </c>
      <c r="H5" s="28"/>
      <c r="I5" s="27">
        <f>[2]貼付用データ!$B3</f>
        <v>1568</v>
      </c>
      <c r="J5" s="28"/>
    </row>
    <row r="6" spans="1:11" s="24" customFormat="1" ht="25.5" customHeight="1" x14ac:dyDescent="0.15">
      <c r="A6" s="29"/>
      <c r="B6" s="30" t="s">
        <v>53</v>
      </c>
      <c r="C6" s="31">
        <f>'[1]1-2'!E6</f>
        <v>59694194</v>
      </c>
      <c r="D6" s="32">
        <f>'[1]1-2'!F6</f>
        <v>100</v>
      </c>
      <c r="E6" s="31">
        <f>'[1]1-2'!G6</f>
        <v>62108178</v>
      </c>
      <c r="F6" s="32">
        <f>'[1]1-2'!H6</f>
        <v>100</v>
      </c>
      <c r="G6" s="31">
        <f>'[1]1-2'!I6</f>
        <v>70357579</v>
      </c>
      <c r="H6" s="32">
        <f>'[1]1-2'!J6</f>
        <v>100</v>
      </c>
      <c r="I6" s="31">
        <f>[2]貼付用データ!$R3</f>
        <v>77323576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'[1]1-2'!E7</f>
        <v>1174</v>
      </c>
      <c r="D7" s="37">
        <f>'[1]1-2'!F7</f>
        <v>0</v>
      </c>
      <c r="E7" s="36">
        <f>'[1]1-2'!G7</f>
        <v>1145</v>
      </c>
      <c r="F7" s="37">
        <f>'[1]1-2'!H7</f>
        <v>0</v>
      </c>
      <c r="G7" s="36">
        <f>'[1]1-2'!I7</f>
        <v>1154</v>
      </c>
      <c r="H7" s="37">
        <f>'[1]1-2'!J7</f>
        <v>0</v>
      </c>
      <c r="I7" s="36">
        <f>[2]貼付用データ!$C3</f>
        <v>1387</v>
      </c>
      <c r="J7" s="37">
        <f>[2]貼付用データ!$S3</f>
        <v>0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'[1]1-2'!E8</f>
        <v>805864</v>
      </c>
      <c r="D8" s="37">
        <f>'[1]1-2'!F8</f>
        <v>1.3</v>
      </c>
      <c r="E8" s="36">
        <f>'[1]1-2'!G8</f>
        <v>798339</v>
      </c>
      <c r="F8" s="37">
        <f>'[1]1-2'!H8</f>
        <v>1.3</v>
      </c>
      <c r="G8" s="36">
        <f>'[1]1-2'!I8</f>
        <v>839800</v>
      </c>
      <c r="H8" s="37">
        <f>'[1]1-2'!J8</f>
        <v>1.2</v>
      </c>
      <c r="I8" s="36">
        <f>[2]貼付用データ!$D3</f>
        <v>854192</v>
      </c>
      <c r="J8" s="37">
        <f>[2]貼付用データ!$T3</f>
        <v>1.1000000000000001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'[1]1-2'!E9</f>
        <v>60466</v>
      </c>
      <c r="D9" s="37">
        <f>'[1]1-2'!F9</f>
        <v>0.1</v>
      </c>
      <c r="E9" s="36">
        <f>'[1]1-2'!G9</f>
        <v>57207</v>
      </c>
      <c r="F9" s="37">
        <f>'[1]1-2'!H9</f>
        <v>0.1</v>
      </c>
      <c r="G9" s="36">
        <f>'[1]1-2'!I9</f>
        <v>55497</v>
      </c>
      <c r="H9" s="37">
        <f>'[1]1-2'!J9</f>
        <v>0.1</v>
      </c>
      <c r="I9" s="36">
        <f>[2]貼付用データ!$E3</f>
        <v>52074</v>
      </c>
      <c r="J9" s="37">
        <f>[2]貼付用データ!$U3</f>
        <v>0.1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'[1]1-2'!E10</f>
        <v>10083</v>
      </c>
      <c r="D10" s="37">
        <f>'[1]1-2'!F10</f>
        <v>0</v>
      </c>
      <c r="E10" s="36">
        <f>'[1]1-2'!G10</f>
        <v>9425</v>
      </c>
      <c r="F10" s="37">
        <f>'[1]1-2'!H10</f>
        <v>0</v>
      </c>
      <c r="G10" s="36">
        <f>'[1]1-2'!I10</f>
        <v>8905</v>
      </c>
      <c r="H10" s="37">
        <f>'[1]1-2'!J10</f>
        <v>0</v>
      </c>
      <c r="I10" s="36">
        <f>[2]貼付用データ!$F3</f>
        <v>8237</v>
      </c>
      <c r="J10" s="37">
        <f>[2]貼付用データ!$V3</f>
        <v>0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'[1]1-2'!E11</f>
        <v>19858</v>
      </c>
      <c r="D11" s="37">
        <f>'[1]1-2'!F11</f>
        <v>0</v>
      </c>
      <c r="E11" s="36">
        <f>'[1]1-2'!G11</f>
        <v>18414</v>
      </c>
      <c r="F11" s="37">
        <f>'[1]1-2'!H11</f>
        <v>0</v>
      </c>
      <c r="G11" s="36">
        <f>'[1]1-2'!I11</f>
        <v>17929</v>
      </c>
      <c r="H11" s="37">
        <f>'[1]1-2'!J11</f>
        <v>0</v>
      </c>
      <c r="I11" s="36">
        <f>[2]貼付用データ!$G3</f>
        <v>17034</v>
      </c>
      <c r="J11" s="37">
        <f>[2]貼付用データ!$W3</f>
        <v>0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'[1]1-2'!E12</f>
        <v>5487</v>
      </c>
      <c r="D12" s="37">
        <f>'[1]1-2'!F12</f>
        <v>0</v>
      </c>
      <c r="E12" s="36">
        <f>'[1]1-2'!G12</f>
        <v>4900</v>
      </c>
      <c r="F12" s="37">
        <f>'[1]1-2'!H12</f>
        <v>0</v>
      </c>
      <c r="G12" s="36">
        <f>'[1]1-2'!I12</f>
        <v>4869</v>
      </c>
      <c r="H12" s="37">
        <f>'[1]1-2'!J12</f>
        <v>0</v>
      </c>
      <c r="I12" s="36">
        <f>[2]貼付用データ!$H3</f>
        <v>4687</v>
      </c>
      <c r="J12" s="37">
        <f>[2]貼付用データ!$X3</f>
        <v>0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'[1]1-2'!E13</f>
        <v>8365</v>
      </c>
      <c r="D13" s="37">
        <f>'[1]1-2'!F13</f>
        <v>0</v>
      </c>
      <c r="E13" s="36">
        <f>'[1]1-2'!G13</f>
        <v>7468</v>
      </c>
      <c r="F13" s="37">
        <f>'[1]1-2'!H13</f>
        <v>0</v>
      </c>
      <c r="G13" s="36">
        <f>'[1]1-2'!I13</f>
        <v>7392</v>
      </c>
      <c r="H13" s="37">
        <f>'[1]1-2'!J13</f>
        <v>0</v>
      </c>
      <c r="I13" s="36">
        <f>[2]貼付用データ!$I3</f>
        <v>7086</v>
      </c>
      <c r="J13" s="37">
        <f>[2]貼付用データ!$Y3</f>
        <v>0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'[1]1-2'!E14</f>
        <v>14558</v>
      </c>
      <c r="D14" s="37">
        <f>'[1]1-2'!F14</f>
        <v>0</v>
      </c>
      <c r="E14" s="36">
        <f>'[1]1-2'!G14</f>
        <v>13802</v>
      </c>
      <c r="F14" s="37">
        <f>'[1]1-2'!H14</f>
        <v>0</v>
      </c>
      <c r="G14" s="36">
        <f>'[1]1-2'!I14</f>
        <v>12997</v>
      </c>
      <c r="H14" s="37">
        <f>'[1]1-2'!J14</f>
        <v>0</v>
      </c>
      <c r="I14" s="36">
        <f>[2]貼付用データ!$J3</f>
        <v>11449</v>
      </c>
      <c r="J14" s="37">
        <f>[2]貼付用データ!$Z3</f>
        <v>0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'[1]1-2'!E15</f>
        <v>2510</v>
      </c>
      <c r="D15" s="37">
        <f>'[1]1-2'!F15</f>
        <v>0</v>
      </c>
      <c r="E15" s="36">
        <f>'[1]1-2'!G15</f>
        <v>2373</v>
      </c>
      <c r="F15" s="37">
        <f>'[1]1-2'!H15</f>
        <v>0</v>
      </c>
      <c r="G15" s="36">
        <f>'[1]1-2'!I15</f>
        <v>1888</v>
      </c>
      <c r="H15" s="37">
        <f>'[1]1-2'!J15</f>
        <v>0</v>
      </c>
      <c r="I15" s="36">
        <f>[2]貼付用データ!$K3</f>
        <v>1550</v>
      </c>
      <c r="J15" s="37">
        <f>[2]貼付用データ!$AA3</f>
        <v>0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'[1]1-2'!E16</f>
        <v>13457</v>
      </c>
      <c r="D16" s="37">
        <f>'[1]1-2'!F16</f>
        <v>0</v>
      </c>
      <c r="E16" s="36">
        <f>'[1]1-2'!G16</f>
        <v>13193</v>
      </c>
      <c r="F16" s="37">
        <f>'[1]1-2'!H16</f>
        <v>0</v>
      </c>
      <c r="G16" s="36">
        <f>'[1]1-2'!I16</f>
        <v>13778</v>
      </c>
      <c r="H16" s="37">
        <f>'[1]1-2'!J16</f>
        <v>0</v>
      </c>
      <c r="I16" s="36">
        <f>[2]貼付用データ!$L3</f>
        <v>13804</v>
      </c>
      <c r="J16" s="37">
        <f>[2]貼付用データ!$AB3</f>
        <v>0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'[1]1-2'!E17</f>
        <v>53305</v>
      </c>
      <c r="D17" s="37">
        <f>'[1]1-2'!F17</f>
        <v>0.1</v>
      </c>
      <c r="E17" s="36">
        <f>'[1]1-2'!G17</f>
        <v>49352</v>
      </c>
      <c r="F17" s="37">
        <f>'[1]1-2'!H17</f>
        <v>0.1</v>
      </c>
      <c r="G17" s="36">
        <f>'[1]1-2'!I17</f>
        <v>49150</v>
      </c>
      <c r="H17" s="37">
        <f>'[1]1-2'!J17</f>
        <v>0.1</v>
      </c>
      <c r="I17" s="36">
        <f>[2]貼付用データ!$M3</f>
        <v>47551</v>
      </c>
      <c r="J17" s="37">
        <f>[2]貼付用データ!$AC3</f>
        <v>0.1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'[1]1-2'!E18</f>
        <v>692093</v>
      </c>
      <c r="D18" s="37">
        <f>'[1]1-2'!F18</f>
        <v>1.2</v>
      </c>
      <c r="E18" s="36">
        <f>'[1]1-2'!G18</f>
        <v>691780</v>
      </c>
      <c r="F18" s="37">
        <f>'[1]1-2'!H18</f>
        <v>1.1000000000000001</v>
      </c>
      <c r="G18" s="36">
        <f>'[1]1-2'!I18</f>
        <v>735153</v>
      </c>
      <c r="H18" s="37">
        <f>'[1]1-2'!J18</f>
        <v>1</v>
      </c>
      <c r="I18" s="36">
        <f>[2]貼付用データ!$N3</f>
        <v>754567</v>
      </c>
      <c r="J18" s="37">
        <f>[2]貼付用データ!$AD3</f>
        <v>1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'[1]1-2'!E19</f>
        <v>498309</v>
      </c>
      <c r="D19" s="37">
        <f>'[1]1-2'!F19</f>
        <v>0.8</v>
      </c>
      <c r="E19" s="36">
        <f>'[1]1-2'!G19</f>
        <v>528424</v>
      </c>
      <c r="F19" s="37">
        <f>'[1]1-2'!H19</f>
        <v>0.9</v>
      </c>
      <c r="G19" s="36">
        <f>'[1]1-2'!I19</f>
        <v>564722</v>
      </c>
      <c r="H19" s="37">
        <f>'[1]1-2'!J19</f>
        <v>0.8</v>
      </c>
      <c r="I19" s="36">
        <f>[2]貼付用データ!$O3</f>
        <v>634713</v>
      </c>
      <c r="J19" s="37">
        <f>[2]貼付用データ!$AE3</f>
        <v>0.8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'[1]1-2'!E20</f>
        <v>58388847</v>
      </c>
      <c r="D20" s="45">
        <f>'[1]1-2'!F20</f>
        <v>97.8</v>
      </c>
      <c r="E20" s="31">
        <f>'[1]1-2'!G20</f>
        <v>60780270</v>
      </c>
      <c r="F20" s="45">
        <f>'[1]1-2'!H20</f>
        <v>97.9</v>
      </c>
      <c r="G20" s="31">
        <f>'[1]1-2'!I20</f>
        <v>68951903</v>
      </c>
      <c r="H20" s="45">
        <f>'[1]1-2'!J20</f>
        <v>98</v>
      </c>
      <c r="I20" s="31">
        <f>[2]貼付用データ!$P3</f>
        <v>75833284</v>
      </c>
      <c r="J20" s="45">
        <f>[2]貼付用データ!$AF3</f>
        <v>98.1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7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254A-1569-4D10-8FD1-28D3BDF8E8A6}">
  <sheetPr>
    <tabColor rgb="FFFFFF99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8</v>
      </c>
      <c r="B1" s="10" t="s">
        <v>79</v>
      </c>
    </row>
    <row r="2" spans="1:11" s="12" customFormat="1" ht="28.5" customHeight="1" x14ac:dyDescent="0.15">
      <c r="B2" s="12" t="s">
        <v>80</v>
      </c>
    </row>
    <row r="3" spans="1:11" s="14" customFormat="1" ht="16.5" customHeight="1" x14ac:dyDescent="0.2">
      <c r="B3" s="15"/>
      <c r="H3" s="16"/>
      <c r="I3" s="17"/>
      <c r="J3" s="18" t="s">
        <v>50</v>
      </c>
    </row>
    <row r="4" spans="1:11" s="24" customFormat="1" ht="25.5" customHeight="1" x14ac:dyDescent="0.2">
      <c r="A4" s="19"/>
      <c r="B4" s="20" t="s">
        <v>77</v>
      </c>
      <c r="C4" s="21">
        <f>'[1]1-3'!E4</f>
        <v>2022</v>
      </c>
      <c r="D4" s="22"/>
      <c r="E4" s="21">
        <f>'[1]1-3'!G4</f>
        <v>2023</v>
      </c>
      <c r="F4" s="22"/>
      <c r="G4" s="21">
        <f>'[1]1-3'!I4</f>
        <v>2024</v>
      </c>
      <c r="H4" s="22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'[1]1-3'!E5</f>
        <v>1440</v>
      </c>
      <c r="D5" s="28"/>
      <c r="E5" s="27">
        <f>'[1]1-3'!G5</f>
        <v>1600</v>
      </c>
      <c r="F5" s="28"/>
      <c r="G5" s="27">
        <f>'[1]1-3'!I5</f>
        <v>1573</v>
      </c>
      <c r="H5" s="28"/>
      <c r="I5" s="27">
        <f>[2]貼付用データ!$B4</f>
        <v>1558</v>
      </c>
      <c r="J5" s="28"/>
    </row>
    <row r="6" spans="1:11" s="24" customFormat="1" ht="25.5" customHeight="1" x14ac:dyDescent="0.15">
      <c r="A6" s="29"/>
      <c r="B6" s="30" t="s">
        <v>53</v>
      </c>
      <c r="C6" s="31">
        <f>'[1]1-3'!E6</f>
        <v>8525702</v>
      </c>
      <c r="D6" s="32">
        <f>'[1]1-3'!F6</f>
        <v>100</v>
      </c>
      <c r="E6" s="31">
        <f>'[1]1-3'!G6</f>
        <v>10521651</v>
      </c>
      <c r="F6" s="32">
        <f>'[1]1-3'!H6</f>
        <v>100</v>
      </c>
      <c r="G6" s="31">
        <f>'[1]1-3'!I6</f>
        <v>11057441</v>
      </c>
      <c r="H6" s="32">
        <f>'[1]1-3'!J6</f>
        <v>100</v>
      </c>
      <c r="I6" s="31">
        <f>[2]貼付用データ!$R4</f>
        <v>12103359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'[1]1-3'!E7</f>
        <v>82</v>
      </c>
      <c r="D7" s="37">
        <f>'[1]1-3'!F7</f>
        <v>0</v>
      </c>
      <c r="E7" s="36">
        <f>'[1]1-3'!G7</f>
        <v>93</v>
      </c>
      <c r="F7" s="37">
        <f>'[1]1-3'!H7</f>
        <v>0</v>
      </c>
      <c r="G7" s="36">
        <f>'[1]1-3'!I7</f>
        <v>92</v>
      </c>
      <c r="H7" s="37">
        <f>'[1]1-3'!J7</f>
        <v>0</v>
      </c>
      <c r="I7" s="36">
        <f>[2]貼付用データ!$C4</f>
        <v>156</v>
      </c>
      <c r="J7" s="37">
        <f>[2]貼付用データ!$S4</f>
        <v>0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'[1]1-3'!E8</f>
        <v>140362</v>
      </c>
      <c r="D8" s="37">
        <f>'[1]1-3'!F8</f>
        <v>1.6</v>
      </c>
      <c r="E8" s="36">
        <f>'[1]1-3'!G8</f>
        <v>158373</v>
      </c>
      <c r="F8" s="37">
        <f>'[1]1-3'!H8</f>
        <v>1.5</v>
      </c>
      <c r="G8" s="36">
        <f>'[1]1-3'!I8</f>
        <v>152146</v>
      </c>
      <c r="H8" s="37">
        <f>'[1]1-3'!J8</f>
        <v>1.4</v>
      </c>
      <c r="I8" s="36">
        <f>[2]貼付用データ!$D4</f>
        <v>151627</v>
      </c>
      <c r="J8" s="37">
        <f>[2]貼付用データ!$T4</f>
        <v>1.3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'[1]1-3'!E9</f>
        <v>10550</v>
      </c>
      <c r="D9" s="37">
        <f>'[1]1-3'!F9</f>
        <v>0.1</v>
      </c>
      <c r="E9" s="36">
        <f>'[1]1-3'!G9</f>
        <v>12027</v>
      </c>
      <c r="F9" s="37">
        <f>'[1]1-3'!H9</f>
        <v>0.1</v>
      </c>
      <c r="G9" s="36">
        <f>'[1]1-3'!I9</f>
        <v>9682</v>
      </c>
      <c r="H9" s="37">
        <f>'[1]1-3'!J9</f>
        <v>0.1</v>
      </c>
      <c r="I9" s="36">
        <f>[2]貼付用データ!$E4</f>
        <v>8167</v>
      </c>
      <c r="J9" s="37">
        <f>[2]貼付用データ!$U4</f>
        <v>0.1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'[1]1-3'!E10</f>
        <v>2298</v>
      </c>
      <c r="D10" s="37">
        <f>'[1]1-3'!F10</f>
        <v>0</v>
      </c>
      <c r="E10" s="36">
        <f>'[1]1-3'!G10</f>
        <v>2382</v>
      </c>
      <c r="F10" s="37">
        <f>'[1]1-3'!H10</f>
        <v>0</v>
      </c>
      <c r="G10" s="36">
        <f>'[1]1-3'!I10</f>
        <v>2191</v>
      </c>
      <c r="H10" s="37">
        <f>'[1]1-3'!J10</f>
        <v>0</v>
      </c>
      <c r="I10" s="36">
        <f>[2]貼付用データ!$F4</f>
        <v>1993</v>
      </c>
      <c r="J10" s="37">
        <f>[2]貼付用データ!$V4</f>
        <v>0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'[1]1-3'!E11</f>
        <v>4350</v>
      </c>
      <c r="D11" s="37">
        <f>'[1]1-3'!F11</f>
        <v>0.1</v>
      </c>
      <c r="E11" s="36">
        <f>'[1]1-3'!G11</f>
        <v>5455</v>
      </c>
      <c r="F11" s="37">
        <f>'[1]1-3'!H11</f>
        <v>0.1</v>
      </c>
      <c r="G11" s="36">
        <f>'[1]1-3'!I11</f>
        <v>3712</v>
      </c>
      <c r="H11" s="37">
        <f>'[1]1-3'!J11</f>
        <v>0</v>
      </c>
      <c r="I11" s="36">
        <f>[2]貼付用データ!$G4</f>
        <v>2896</v>
      </c>
      <c r="J11" s="37">
        <f>[2]貼付用データ!$W4</f>
        <v>0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'[1]1-3'!E12</f>
        <v>1860</v>
      </c>
      <c r="D12" s="37">
        <f>'[1]1-3'!F12</f>
        <v>0</v>
      </c>
      <c r="E12" s="36">
        <f>'[1]1-3'!G12</f>
        <v>2257</v>
      </c>
      <c r="F12" s="37">
        <f>'[1]1-3'!H12</f>
        <v>0</v>
      </c>
      <c r="G12" s="36">
        <f>'[1]1-3'!I12</f>
        <v>1644</v>
      </c>
      <c r="H12" s="37">
        <f>'[1]1-3'!J12</f>
        <v>0</v>
      </c>
      <c r="I12" s="36">
        <f>[2]貼付用データ!$H4</f>
        <v>1341</v>
      </c>
      <c r="J12" s="37">
        <f>[2]貼付用データ!$X4</f>
        <v>0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'[1]1-3'!E13</f>
        <v>1669</v>
      </c>
      <c r="D13" s="37">
        <f>'[1]1-3'!F13</f>
        <v>0</v>
      </c>
      <c r="E13" s="36">
        <f>'[1]1-3'!G13</f>
        <v>2249</v>
      </c>
      <c r="F13" s="37">
        <f>'[1]1-3'!H13</f>
        <v>0</v>
      </c>
      <c r="G13" s="36">
        <f>'[1]1-3'!I13</f>
        <v>1259</v>
      </c>
      <c r="H13" s="37">
        <f>'[1]1-3'!J13</f>
        <v>0</v>
      </c>
      <c r="I13" s="36">
        <f>[2]貼付用データ!$I4</f>
        <v>825</v>
      </c>
      <c r="J13" s="37">
        <f>[2]貼付用データ!$Y4</f>
        <v>0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'[1]1-3'!E14</f>
        <v>1401</v>
      </c>
      <c r="D14" s="37">
        <f>'[1]1-3'!F14</f>
        <v>0</v>
      </c>
      <c r="E14" s="36">
        <f>'[1]1-3'!G14</f>
        <v>1506</v>
      </c>
      <c r="F14" s="37">
        <f>'[1]1-3'!H14</f>
        <v>0</v>
      </c>
      <c r="G14" s="36">
        <f>'[1]1-3'!I14</f>
        <v>1378</v>
      </c>
      <c r="H14" s="37">
        <f>'[1]1-3'!J14</f>
        <v>0</v>
      </c>
      <c r="I14" s="36">
        <f>[2]貼付用データ!$J4</f>
        <v>1184</v>
      </c>
      <c r="J14" s="37">
        <f>[2]貼付用データ!$Z4</f>
        <v>0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'[1]1-3'!E15</f>
        <v>805</v>
      </c>
      <c r="D15" s="37">
        <f>'[1]1-3'!F15</f>
        <v>0</v>
      </c>
      <c r="E15" s="36">
        <f>'[1]1-3'!G15</f>
        <v>802</v>
      </c>
      <c r="F15" s="37">
        <f>'[1]1-3'!H15</f>
        <v>0</v>
      </c>
      <c r="G15" s="36">
        <f>'[1]1-3'!I15</f>
        <v>596</v>
      </c>
      <c r="H15" s="37">
        <f>'[1]1-3'!J15</f>
        <v>0</v>
      </c>
      <c r="I15" s="36">
        <f>[2]貼付用データ!$K4</f>
        <v>418</v>
      </c>
      <c r="J15" s="37">
        <f>[2]貼付用データ!$AA4</f>
        <v>0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'[1]1-3'!E16</f>
        <v>1696</v>
      </c>
      <c r="D16" s="37">
        <f>'[1]1-3'!F16</f>
        <v>0</v>
      </c>
      <c r="E16" s="36">
        <f>'[1]1-3'!G16</f>
        <v>1882</v>
      </c>
      <c r="F16" s="37">
        <f>'[1]1-3'!H16</f>
        <v>0</v>
      </c>
      <c r="G16" s="36">
        <f>'[1]1-3'!I16</f>
        <v>1805</v>
      </c>
      <c r="H16" s="37">
        <f>'[1]1-3'!J16</f>
        <v>0</v>
      </c>
      <c r="I16" s="36">
        <f>[2]貼付用データ!$L4</f>
        <v>1676</v>
      </c>
      <c r="J16" s="37">
        <f>[2]貼付用データ!$AB4</f>
        <v>0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'[1]1-3'!E17</f>
        <v>25262</v>
      </c>
      <c r="D17" s="37">
        <f>'[1]1-3'!F17</f>
        <v>0.3</v>
      </c>
      <c r="E17" s="36">
        <f>'[1]1-3'!G17</f>
        <v>30012</v>
      </c>
      <c r="F17" s="37">
        <f>'[1]1-3'!H17</f>
        <v>0.3</v>
      </c>
      <c r="G17" s="36">
        <f>'[1]1-3'!I17</f>
        <v>27282</v>
      </c>
      <c r="H17" s="37">
        <f>'[1]1-3'!J17</f>
        <v>0.2</v>
      </c>
      <c r="I17" s="36">
        <f>[2]貼付用データ!$M4</f>
        <v>25880</v>
      </c>
      <c r="J17" s="37">
        <f>[2]貼付用データ!$AC4</f>
        <v>0.2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'[1]1-3'!E18</f>
        <v>104550</v>
      </c>
      <c r="D18" s="37">
        <f>'[1]1-3'!F18</f>
        <v>1.2</v>
      </c>
      <c r="E18" s="36">
        <f>'[1]1-3'!G18</f>
        <v>116334</v>
      </c>
      <c r="F18" s="37">
        <f>'[1]1-3'!H18</f>
        <v>1.1000000000000001</v>
      </c>
      <c r="G18" s="36">
        <f>'[1]1-3'!I18</f>
        <v>115182</v>
      </c>
      <c r="H18" s="37">
        <f>'[1]1-3'!J18</f>
        <v>1</v>
      </c>
      <c r="I18" s="36">
        <f>[2]貼付用データ!$N4</f>
        <v>117580</v>
      </c>
      <c r="J18" s="37">
        <f>[2]貼付用データ!$AD4</f>
        <v>1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'[1]1-3'!E19</f>
        <v>57341</v>
      </c>
      <c r="D19" s="37">
        <f>'[1]1-3'!F19</f>
        <v>0.7</v>
      </c>
      <c r="E19" s="36">
        <f>'[1]1-3'!G19</f>
        <v>74527</v>
      </c>
      <c r="F19" s="37">
        <f>'[1]1-3'!H19</f>
        <v>0.7</v>
      </c>
      <c r="G19" s="36">
        <f>'[1]1-3'!I19</f>
        <v>77749</v>
      </c>
      <c r="H19" s="37">
        <f>'[1]1-3'!J19</f>
        <v>0.7</v>
      </c>
      <c r="I19" s="36">
        <f>[2]貼付用データ!$O4</f>
        <v>89448</v>
      </c>
      <c r="J19" s="37">
        <f>[2]貼付用データ!$AE4</f>
        <v>0.7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'[1]1-3'!E20</f>
        <v>8327917</v>
      </c>
      <c r="D20" s="45">
        <f>'[1]1-3'!F20</f>
        <v>97.7</v>
      </c>
      <c r="E20" s="31">
        <f>'[1]1-3'!G20</f>
        <v>10288658</v>
      </c>
      <c r="F20" s="45">
        <f>'[1]1-3'!H20</f>
        <v>97.8</v>
      </c>
      <c r="G20" s="31">
        <f>'[1]1-3'!I20</f>
        <v>10827454</v>
      </c>
      <c r="H20" s="45">
        <f>'[1]1-3'!J20</f>
        <v>97.9</v>
      </c>
      <c r="I20" s="31">
        <f>[2]貼付用データ!$P4</f>
        <v>11862128</v>
      </c>
      <c r="J20" s="45">
        <f>[2]貼付用データ!$AF4</f>
        <v>98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8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A5B1-B4EE-4F49-B31D-CCBA03130D03}">
  <sheetPr>
    <tabColor rgb="FFFFFF99"/>
  </sheetPr>
  <dimension ref="A1:K21"/>
  <sheetViews>
    <sheetView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11</v>
      </c>
      <c r="B1" s="10" t="s">
        <v>81</v>
      </c>
    </row>
    <row r="2" spans="1:11" s="12" customFormat="1" ht="28.5" customHeight="1" x14ac:dyDescent="0.15">
      <c r="B2" s="12" t="s">
        <v>13</v>
      </c>
    </row>
    <row r="3" spans="1:11" s="14" customFormat="1" ht="16.5" customHeight="1" x14ac:dyDescent="0.2">
      <c r="B3" s="15"/>
      <c r="H3" s="16"/>
      <c r="I3" s="17"/>
      <c r="J3" s="18" t="s">
        <v>50</v>
      </c>
    </row>
    <row r="4" spans="1:11" s="24" customFormat="1" ht="25.5" customHeight="1" x14ac:dyDescent="0.2">
      <c r="A4" s="19"/>
      <c r="B4" s="20" t="s">
        <v>77</v>
      </c>
      <c r="C4" s="21">
        <f>'[1]1-4'!E4</f>
        <v>2022</v>
      </c>
      <c r="D4" s="22"/>
      <c r="E4" s="21">
        <f>'[1]1-4'!G4</f>
        <v>2023</v>
      </c>
      <c r="F4" s="22"/>
      <c r="G4" s="21">
        <f>'[1]1-4'!I4</f>
        <v>2024</v>
      </c>
      <c r="H4" s="22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'[1]1-4'!E5</f>
        <v>494</v>
      </c>
      <c r="D5" s="28"/>
      <c r="E5" s="27">
        <f>'[1]1-4'!G5</f>
        <v>551</v>
      </c>
      <c r="F5" s="28"/>
      <c r="G5" s="27">
        <f>'[1]1-4'!I5</f>
        <v>590</v>
      </c>
      <c r="H5" s="28"/>
      <c r="I5" s="27">
        <f>[2]貼付用データ!$B5</f>
        <v>585</v>
      </c>
      <c r="J5" s="28"/>
    </row>
    <row r="6" spans="1:11" s="24" customFormat="1" ht="25.5" customHeight="1" x14ac:dyDescent="0.15">
      <c r="A6" s="29"/>
      <c r="B6" s="30" t="s">
        <v>53</v>
      </c>
      <c r="C6" s="31">
        <f>'[1]1-4'!E6</f>
        <v>2873800</v>
      </c>
      <c r="D6" s="32">
        <f>'[1]1-4'!F6</f>
        <v>100</v>
      </c>
      <c r="E6" s="31">
        <f>'[1]1-4'!G6</f>
        <v>3117053</v>
      </c>
      <c r="F6" s="32">
        <f>'[1]1-4'!H6</f>
        <v>100</v>
      </c>
      <c r="G6" s="31">
        <f>'[1]1-4'!I6</f>
        <v>3525694</v>
      </c>
      <c r="H6" s="32">
        <f>'[1]1-4'!J6</f>
        <v>100</v>
      </c>
      <c r="I6" s="31">
        <f>[2]貼付用データ!$R5</f>
        <v>3990691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'[1]1-4'!E7</f>
        <v>5</v>
      </c>
      <c r="D7" s="37">
        <f>'[1]1-4'!F7</f>
        <v>0</v>
      </c>
      <c r="E7" s="36">
        <f>'[1]1-4'!G7</f>
        <v>1</v>
      </c>
      <c r="F7" s="37">
        <f>'[1]1-4'!H7</f>
        <v>0</v>
      </c>
      <c r="G7" s="36">
        <f>'[1]1-4'!I7</f>
        <v>1</v>
      </c>
      <c r="H7" s="37">
        <f>'[1]1-4'!J7</f>
        <v>0</v>
      </c>
      <c r="I7" s="36">
        <f>[2]貼付用データ!$C5</f>
        <v>1</v>
      </c>
      <c r="J7" s="37">
        <f>[2]貼付用データ!$S5</f>
        <v>0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'[1]1-4'!E8</f>
        <v>36572</v>
      </c>
      <c r="D8" s="37">
        <f>'[1]1-4'!F8</f>
        <v>1.3</v>
      </c>
      <c r="E8" s="36">
        <f>'[1]1-4'!G8</f>
        <v>39736</v>
      </c>
      <c r="F8" s="37">
        <f>'[1]1-4'!H8</f>
        <v>1.3</v>
      </c>
      <c r="G8" s="36">
        <f>'[1]1-4'!I8</f>
        <v>40868</v>
      </c>
      <c r="H8" s="37">
        <f>'[1]1-4'!J8</f>
        <v>1.2</v>
      </c>
      <c r="I8" s="36">
        <f>[2]貼付用データ!$D5</f>
        <v>41289</v>
      </c>
      <c r="J8" s="37">
        <f>[2]貼付用データ!$T5</f>
        <v>1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'[1]1-4'!E9</f>
        <v>1507</v>
      </c>
      <c r="D9" s="37">
        <f>'[1]1-4'!F9</f>
        <v>0.1</v>
      </c>
      <c r="E9" s="36">
        <f>'[1]1-4'!G9</f>
        <v>1666</v>
      </c>
      <c r="F9" s="37">
        <f>'[1]1-4'!H9</f>
        <v>0.1</v>
      </c>
      <c r="G9" s="36">
        <f>'[1]1-4'!I9</f>
        <v>1610</v>
      </c>
      <c r="H9" s="37">
        <f>'[1]1-4'!J9</f>
        <v>0</v>
      </c>
      <c r="I9" s="36">
        <f>[2]貼付用データ!$E5</f>
        <v>1528</v>
      </c>
      <c r="J9" s="37">
        <f>[2]貼付用データ!$U5</f>
        <v>0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'[1]1-4'!E10</f>
        <v>65</v>
      </c>
      <c r="D10" s="37">
        <f>'[1]1-4'!F10</f>
        <v>0</v>
      </c>
      <c r="E10" s="36">
        <f>'[1]1-4'!G10</f>
        <v>60</v>
      </c>
      <c r="F10" s="37">
        <f>'[1]1-4'!H10</f>
        <v>0</v>
      </c>
      <c r="G10" s="36">
        <f>'[1]1-4'!I10</f>
        <v>69</v>
      </c>
      <c r="H10" s="37">
        <f>'[1]1-4'!J10</f>
        <v>0</v>
      </c>
      <c r="I10" s="36">
        <f>[2]貼付用データ!$F5</f>
        <v>62</v>
      </c>
      <c r="J10" s="37">
        <f>[2]貼付用データ!$V5</f>
        <v>0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'[1]1-4'!E11</f>
        <v>847</v>
      </c>
      <c r="D11" s="37">
        <f>'[1]1-4'!F11</f>
        <v>0</v>
      </c>
      <c r="E11" s="36">
        <f>'[1]1-4'!G11</f>
        <v>945</v>
      </c>
      <c r="F11" s="37">
        <f>'[1]1-4'!H11</f>
        <v>0</v>
      </c>
      <c r="G11" s="36">
        <f>'[1]1-4'!I11</f>
        <v>878</v>
      </c>
      <c r="H11" s="37">
        <f>'[1]1-4'!J11</f>
        <v>0</v>
      </c>
      <c r="I11" s="36">
        <f>[2]貼付用データ!$G5</f>
        <v>833</v>
      </c>
      <c r="J11" s="37">
        <f>[2]貼付用データ!$W5</f>
        <v>0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'[1]1-4'!E12</f>
        <v>604</v>
      </c>
      <c r="D12" s="37">
        <f>'[1]1-4'!F12</f>
        <v>0</v>
      </c>
      <c r="E12" s="36">
        <f>'[1]1-4'!G12</f>
        <v>640</v>
      </c>
      <c r="F12" s="37">
        <f>'[1]1-4'!H12</f>
        <v>0</v>
      </c>
      <c r="G12" s="36">
        <f>'[1]1-4'!I12</f>
        <v>663</v>
      </c>
      <c r="H12" s="37">
        <f>'[1]1-4'!J12</f>
        <v>0</v>
      </c>
      <c r="I12" s="36">
        <f>[2]貼付用データ!$H5</f>
        <v>654</v>
      </c>
      <c r="J12" s="37">
        <f>[2]貼付用データ!$X5</f>
        <v>0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'[1]1-4'!E13</f>
        <v>337</v>
      </c>
      <c r="D13" s="37">
        <f>'[1]1-4'!F13</f>
        <v>0</v>
      </c>
      <c r="E13" s="36">
        <f>'[1]1-4'!G13</f>
        <v>390</v>
      </c>
      <c r="F13" s="37">
        <f>'[1]1-4'!H13</f>
        <v>0</v>
      </c>
      <c r="G13" s="36">
        <f>'[1]1-4'!I13</f>
        <v>325</v>
      </c>
      <c r="H13" s="37">
        <f>'[1]1-4'!J13</f>
        <v>0</v>
      </c>
      <c r="I13" s="36">
        <f>[2]貼付用データ!$I5</f>
        <v>338</v>
      </c>
      <c r="J13" s="37">
        <f>[2]貼付用データ!$Y5</f>
        <v>0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'[1]1-4'!E14</f>
        <v>82</v>
      </c>
      <c r="D14" s="37">
        <f>'[1]1-4'!F14</f>
        <v>0</v>
      </c>
      <c r="E14" s="36">
        <f>'[1]1-4'!G14</f>
        <v>87</v>
      </c>
      <c r="F14" s="37">
        <f>'[1]1-4'!H14</f>
        <v>0</v>
      </c>
      <c r="G14" s="36">
        <f>'[1]1-4'!I14</f>
        <v>68</v>
      </c>
      <c r="H14" s="37">
        <f>'[1]1-4'!J14</f>
        <v>0</v>
      </c>
      <c r="I14" s="36">
        <f>[2]貼付用データ!$J5</f>
        <v>41</v>
      </c>
      <c r="J14" s="37">
        <f>[2]貼付用データ!$Z5</f>
        <v>0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'[1]1-4'!E15</f>
        <v>11</v>
      </c>
      <c r="D15" s="37">
        <f>'[1]1-4'!F15</f>
        <v>0</v>
      </c>
      <c r="E15" s="36">
        <f>'[1]1-4'!G15</f>
        <v>14</v>
      </c>
      <c r="F15" s="37">
        <f>'[1]1-4'!H15</f>
        <v>0</v>
      </c>
      <c r="G15" s="36">
        <f>'[1]1-4'!I15</f>
        <v>9</v>
      </c>
      <c r="H15" s="37">
        <f>'[1]1-4'!J15</f>
        <v>0</v>
      </c>
      <c r="I15" s="36">
        <f>[2]貼付用データ!$K5</f>
        <v>10</v>
      </c>
      <c r="J15" s="37">
        <f>[2]貼付用データ!$AA5</f>
        <v>0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'[1]1-4'!E16</f>
        <v>502</v>
      </c>
      <c r="D16" s="37">
        <f>'[1]1-4'!F16</f>
        <v>0</v>
      </c>
      <c r="E16" s="36">
        <f>'[1]1-4'!G16</f>
        <v>560</v>
      </c>
      <c r="F16" s="37">
        <f>'[1]1-4'!H16</f>
        <v>0</v>
      </c>
      <c r="G16" s="36">
        <f>'[1]1-4'!I16</f>
        <v>586</v>
      </c>
      <c r="H16" s="37">
        <f>'[1]1-4'!J16</f>
        <v>0</v>
      </c>
      <c r="I16" s="36">
        <f>[2]貼付用データ!$L5</f>
        <v>582</v>
      </c>
      <c r="J16" s="37">
        <f>[2]貼付用データ!$AB5</f>
        <v>0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'[1]1-4'!E17</f>
        <v>10234</v>
      </c>
      <c r="D17" s="37">
        <f>'[1]1-4'!F17</f>
        <v>0.4</v>
      </c>
      <c r="E17" s="36">
        <f>'[1]1-4'!G17</f>
        <v>11332</v>
      </c>
      <c r="F17" s="37">
        <f>'[1]1-4'!H17</f>
        <v>0.4</v>
      </c>
      <c r="G17" s="36">
        <f>'[1]1-4'!I17</f>
        <v>11259</v>
      </c>
      <c r="H17" s="37">
        <f>'[1]1-4'!J17</f>
        <v>0.3</v>
      </c>
      <c r="I17" s="36">
        <f>[2]貼付用データ!$M5</f>
        <v>10723</v>
      </c>
      <c r="J17" s="37">
        <f>[2]貼付用データ!$AC5</f>
        <v>0.3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'[1]1-4'!E18</f>
        <v>24831</v>
      </c>
      <c r="D18" s="37">
        <f>'[1]1-4'!F18</f>
        <v>0.9</v>
      </c>
      <c r="E18" s="36">
        <f>'[1]1-4'!G18</f>
        <v>26738</v>
      </c>
      <c r="F18" s="37">
        <f>'[1]1-4'!H18</f>
        <v>0.9</v>
      </c>
      <c r="G18" s="36">
        <f>'[1]1-4'!I18</f>
        <v>27999</v>
      </c>
      <c r="H18" s="37">
        <f>'[1]1-4'!J18</f>
        <v>0.8</v>
      </c>
      <c r="I18" s="36">
        <f>[2]貼付用データ!$N5</f>
        <v>29038</v>
      </c>
      <c r="J18" s="37">
        <f>[2]貼付用データ!$AD5</f>
        <v>0.7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'[1]1-4'!E19</f>
        <v>22557</v>
      </c>
      <c r="D19" s="37">
        <f>'[1]1-4'!F19</f>
        <v>0.8</v>
      </c>
      <c r="E19" s="36">
        <f>'[1]1-4'!G19</f>
        <v>26289</v>
      </c>
      <c r="F19" s="37">
        <f>'[1]1-4'!H19</f>
        <v>0.8</v>
      </c>
      <c r="G19" s="36">
        <f>'[1]1-4'!I19</f>
        <v>30279</v>
      </c>
      <c r="H19" s="37">
        <f>'[1]1-4'!J19</f>
        <v>0.9</v>
      </c>
      <c r="I19" s="36">
        <f>[2]貼付用データ!$O5</f>
        <v>35334</v>
      </c>
      <c r="J19" s="37">
        <f>[2]貼付用データ!$AE5</f>
        <v>0.9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'[1]1-4'!E20</f>
        <v>2814666</v>
      </c>
      <c r="D20" s="45">
        <f>'[1]1-4'!F20</f>
        <v>97.9</v>
      </c>
      <c r="E20" s="31">
        <f>'[1]1-4'!G20</f>
        <v>3051027</v>
      </c>
      <c r="F20" s="45">
        <f>'[1]1-4'!H20</f>
        <v>97.9</v>
      </c>
      <c r="G20" s="31">
        <f>'[1]1-4'!I20</f>
        <v>3454546</v>
      </c>
      <c r="H20" s="45">
        <f>'[1]1-4'!J20</f>
        <v>98</v>
      </c>
      <c r="I20" s="31">
        <f>[2]貼付用データ!$P5</f>
        <v>3914067</v>
      </c>
      <c r="J20" s="45">
        <f>[2]貼付用データ!$AF5</f>
        <v>98.1</v>
      </c>
      <c r="K20" s="33"/>
    </row>
    <row r="21" spans="1:11" x14ac:dyDescent="0.2">
      <c r="I21" s="47"/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0A65-A1DB-434D-BDB5-003602A6D871}">
  <sheetPr>
    <tabColor indexed="43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14</v>
      </c>
      <c r="B1" s="10" t="s">
        <v>15</v>
      </c>
      <c r="I1" s="11"/>
    </row>
    <row r="2" spans="1:11" s="12" customFormat="1" ht="28.5" customHeight="1" x14ac:dyDescent="0.15">
      <c r="B2" s="12" t="s">
        <v>16</v>
      </c>
      <c r="I2" s="13"/>
    </row>
    <row r="3" spans="1:11" s="14" customFormat="1" ht="16.5" customHeight="1" x14ac:dyDescent="0.2">
      <c r="B3" s="15"/>
      <c r="H3" s="16"/>
      <c r="J3" s="18" t="s">
        <v>50</v>
      </c>
    </row>
    <row r="4" spans="1:11" s="24" customFormat="1" ht="25.5" customHeight="1" x14ac:dyDescent="0.2">
      <c r="A4" s="19"/>
      <c r="B4" s="20" t="s">
        <v>77</v>
      </c>
      <c r="C4" s="48">
        <f>'[1]1-5'!E4</f>
        <v>2022</v>
      </c>
      <c r="D4" s="49"/>
      <c r="E4" s="48">
        <f>'[1]1-5'!G4</f>
        <v>2023</v>
      </c>
      <c r="F4" s="49"/>
      <c r="G4" s="48">
        <f>'[1]1-5'!I4</f>
        <v>2024</v>
      </c>
      <c r="H4" s="49"/>
      <c r="I4" s="50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51">
        <f>'[1]1-5'!E5</f>
        <v>62</v>
      </c>
      <c r="D5" s="52"/>
      <c r="E5" s="51">
        <f>'[1]1-5'!G5</f>
        <v>86</v>
      </c>
      <c r="F5" s="52"/>
      <c r="G5" s="51">
        <f>'[1]1-5'!I5</f>
        <v>125</v>
      </c>
      <c r="H5" s="52"/>
      <c r="I5" s="27">
        <f>[2]貼付用データ!$B6</f>
        <v>160</v>
      </c>
      <c r="J5" s="28"/>
    </row>
    <row r="6" spans="1:11" s="24" customFormat="1" ht="25.5" customHeight="1" x14ac:dyDescent="0.15">
      <c r="A6" s="29"/>
      <c r="B6" s="30" t="s">
        <v>53</v>
      </c>
      <c r="C6" s="53">
        <f>'[1]1-5'!E6</f>
        <v>1655</v>
      </c>
      <c r="D6" s="54">
        <f>'[1]1-5'!F6</f>
        <v>100</v>
      </c>
      <c r="E6" s="53">
        <f>'[1]1-5'!G6</f>
        <v>2021</v>
      </c>
      <c r="F6" s="54">
        <f>'[1]1-5'!H6</f>
        <v>100</v>
      </c>
      <c r="G6" s="53">
        <f>'[1]1-5'!I6</f>
        <v>2552</v>
      </c>
      <c r="H6" s="54">
        <f>'[1]1-5'!J6</f>
        <v>100</v>
      </c>
      <c r="I6" s="31">
        <f>[2]貼付用データ!$R6</f>
        <v>3393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55" t="str">
        <f>'[1]1-5'!E7</f>
        <v>－</v>
      </c>
      <c r="D7" s="56" t="str">
        <f>'[1]1-5'!F7</f>
        <v>－</v>
      </c>
      <c r="E7" s="55" t="str">
        <f>'[1]1-5'!G7</f>
        <v>－</v>
      </c>
      <c r="F7" s="56" t="str">
        <f>'[1]1-5'!H7</f>
        <v>－</v>
      </c>
      <c r="G7" s="55" t="str">
        <f>'[1]1-5'!I7</f>
        <v>－</v>
      </c>
      <c r="H7" s="56" t="str">
        <f>'[1]1-5'!J7</f>
        <v>－</v>
      </c>
      <c r="I7" s="57" t="str">
        <f>IF([2]貼付用データ!$C6=0,"－",[2]貼付用データ!$C6)</f>
        <v>－</v>
      </c>
      <c r="J7" s="56" t="str">
        <f>IF(I7="－",I7,[2]貼付用データ!$S6)</f>
        <v>－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55">
        <f>'[1]1-5'!E8</f>
        <v>449</v>
      </c>
      <c r="D8" s="56">
        <f>'[1]1-5'!F8</f>
        <v>27.1</v>
      </c>
      <c r="E8" s="55">
        <f>'[1]1-5'!G8</f>
        <v>546</v>
      </c>
      <c r="F8" s="56">
        <f>'[1]1-5'!H8</f>
        <v>27</v>
      </c>
      <c r="G8" s="55">
        <f>'[1]1-5'!I8</f>
        <v>686</v>
      </c>
      <c r="H8" s="56">
        <f>'[1]1-5'!J8</f>
        <v>26.9</v>
      </c>
      <c r="I8" s="58">
        <f>IF([2]貼付用データ!$D$6=0,"－",[2]貼付用データ!$D$6)</f>
        <v>807</v>
      </c>
      <c r="J8" s="56">
        <f>IF(I8="－",I8,[2]貼付用データ!$T6)</f>
        <v>23.8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55">
        <f>'[1]1-5'!E9</f>
        <v>12</v>
      </c>
      <c r="D9" s="56">
        <f>'[1]1-5'!F9</f>
        <v>0.7</v>
      </c>
      <c r="E9" s="55">
        <f>'[1]1-5'!G9</f>
        <v>17</v>
      </c>
      <c r="F9" s="56">
        <f>'[1]1-5'!H9</f>
        <v>0.8</v>
      </c>
      <c r="G9" s="55">
        <f>'[1]1-5'!I9</f>
        <v>26</v>
      </c>
      <c r="H9" s="56">
        <f>'[1]1-5'!J9</f>
        <v>1</v>
      </c>
      <c r="I9" s="58">
        <f>IF([2]貼付用データ!$E$6=0,"－",[2]貼付用データ!$E$6)</f>
        <v>32</v>
      </c>
      <c r="J9" s="56">
        <f>IF(I9="－",I9,[2]貼付用データ!$U6)</f>
        <v>0.9</v>
      </c>
      <c r="K9" s="33"/>
    </row>
    <row r="10" spans="1:11" s="24" customFormat="1" ht="25.5" customHeight="1" x14ac:dyDescent="0.15">
      <c r="A10" s="38"/>
      <c r="B10" s="39" t="s">
        <v>60</v>
      </c>
      <c r="C10" s="55">
        <f>'[1]1-5'!E10</f>
        <v>7</v>
      </c>
      <c r="D10" s="56">
        <f>'[1]1-5'!F10</f>
        <v>0.4</v>
      </c>
      <c r="E10" s="55">
        <f>'[1]1-5'!G10</f>
        <v>9</v>
      </c>
      <c r="F10" s="56">
        <f>'[1]1-5'!H10</f>
        <v>0.4</v>
      </c>
      <c r="G10" s="55">
        <f>'[1]1-5'!I10</f>
        <v>14</v>
      </c>
      <c r="H10" s="56">
        <f>'[1]1-5'!J10</f>
        <v>0.5</v>
      </c>
      <c r="I10" s="58">
        <f>IF([2]貼付用データ!$F$6=0,"－",[2]貼付用データ!$F$6)</f>
        <v>20</v>
      </c>
      <c r="J10" s="56">
        <f>IF(I10="－",I10,[2]貼付用データ!$V6)</f>
        <v>0.6</v>
      </c>
      <c r="K10" s="33"/>
    </row>
    <row r="11" spans="1:11" s="24" customFormat="1" ht="25.5" customHeight="1" x14ac:dyDescent="0.15">
      <c r="A11" s="40"/>
      <c r="B11" s="39" t="s">
        <v>61</v>
      </c>
      <c r="C11" s="55" t="str">
        <f>'[1]1-5'!E11</f>
        <v>－</v>
      </c>
      <c r="D11" s="56" t="str">
        <f>'[1]1-5'!F11</f>
        <v>－</v>
      </c>
      <c r="E11" s="55">
        <f>'[1]1-5'!G11</f>
        <v>1</v>
      </c>
      <c r="F11" s="56">
        <f>'[1]1-5'!H11</f>
        <v>0</v>
      </c>
      <c r="G11" s="55">
        <f>'[1]1-5'!I11</f>
        <v>1</v>
      </c>
      <c r="H11" s="56">
        <f>'[1]1-5'!J11</f>
        <v>0</v>
      </c>
      <c r="I11" s="58">
        <f>IF([2]貼付用データ!$G$6=0,"－",[2]貼付用データ!$G$6)</f>
        <v>2</v>
      </c>
      <c r="J11" s="56">
        <f>IF(I11="－",I11,[2]貼付用データ!$W6)</f>
        <v>0.1</v>
      </c>
      <c r="K11" s="33"/>
    </row>
    <row r="12" spans="1:11" s="24" customFormat="1" ht="25.5" customHeight="1" x14ac:dyDescent="0.15">
      <c r="A12" s="40"/>
      <c r="B12" s="41" t="s">
        <v>62</v>
      </c>
      <c r="C12" s="55" t="str">
        <f>'[1]1-5'!E12</f>
        <v>－</v>
      </c>
      <c r="D12" s="56" t="str">
        <f>'[1]1-5'!F12</f>
        <v>－</v>
      </c>
      <c r="E12" s="55" t="str">
        <f>'[1]1-5'!G12</f>
        <v>－</v>
      </c>
      <c r="F12" s="56" t="str">
        <f>'[1]1-5'!H12</f>
        <v>－</v>
      </c>
      <c r="G12" s="55" t="str">
        <f>'[1]1-5'!I12</f>
        <v>－</v>
      </c>
      <c r="H12" s="56" t="str">
        <f>'[1]1-5'!J12</f>
        <v>－</v>
      </c>
      <c r="I12" s="58">
        <f>IF([2]貼付用データ!$H$6=0,"－",[2]貼付用データ!$H$6)</f>
        <v>1</v>
      </c>
      <c r="J12" s="56">
        <f>IF(I12="－",I12,[2]貼付用データ!$X6)</f>
        <v>0</v>
      </c>
      <c r="K12" s="33"/>
    </row>
    <row r="13" spans="1:11" s="24" customFormat="1" ht="25.5" customHeight="1" x14ac:dyDescent="0.15">
      <c r="A13" s="40"/>
      <c r="B13" s="41" t="s">
        <v>63</v>
      </c>
      <c r="C13" s="55">
        <f>'[1]1-5'!E13</f>
        <v>1</v>
      </c>
      <c r="D13" s="56">
        <f>'[1]1-5'!F13</f>
        <v>0.1</v>
      </c>
      <c r="E13" s="55" t="str">
        <f>'[1]1-5'!G13</f>
        <v>－</v>
      </c>
      <c r="F13" s="56" t="str">
        <f>'[1]1-5'!H13</f>
        <v>－</v>
      </c>
      <c r="G13" s="55" t="str">
        <f>'[1]1-5'!I13</f>
        <v>－</v>
      </c>
      <c r="H13" s="56" t="str">
        <f>'[1]1-5'!J13</f>
        <v>－</v>
      </c>
      <c r="I13" s="58" t="str">
        <f>IF([2]貼付用データ!$I$6=0,"－",[2]貼付用データ!$I$6)</f>
        <v>－</v>
      </c>
      <c r="J13" s="56" t="str">
        <f>IF(I13="－",I13,[2]貼付用データ!$Y6)</f>
        <v>－</v>
      </c>
      <c r="K13" s="33"/>
    </row>
    <row r="14" spans="1:11" s="24" customFormat="1" ht="25.5" customHeight="1" x14ac:dyDescent="0.15">
      <c r="A14" s="40"/>
      <c r="B14" s="39" t="s">
        <v>64</v>
      </c>
      <c r="C14" s="55" t="str">
        <f>'[1]1-5'!E14</f>
        <v>－</v>
      </c>
      <c r="D14" s="56" t="str">
        <f>'[1]1-5'!F14</f>
        <v>－</v>
      </c>
      <c r="E14" s="55">
        <f>'[1]1-5'!G14</f>
        <v>2</v>
      </c>
      <c r="F14" s="56">
        <f>'[1]1-5'!H14</f>
        <v>0.1</v>
      </c>
      <c r="G14" s="55">
        <f>'[1]1-5'!I14</f>
        <v>3</v>
      </c>
      <c r="H14" s="56">
        <f>'[1]1-5'!J14</f>
        <v>0.1</v>
      </c>
      <c r="I14" s="58">
        <f>IF([2]貼付用データ!$J$6=0,"－",[2]貼付用データ!$J$6)</f>
        <v>3</v>
      </c>
      <c r="J14" s="56">
        <f>IF(I14="－",I14,[2]貼付用データ!$Z6)</f>
        <v>0.1</v>
      </c>
      <c r="K14" s="33"/>
    </row>
    <row r="15" spans="1:11" s="24" customFormat="1" ht="25.5" customHeight="1" x14ac:dyDescent="0.15">
      <c r="A15" s="40"/>
      <c r="B15" s="39" t="s">
        <v>65</v>
      </c>
      <c r="C15" s="55">
        <f>'[1]1-5'!E15</f>
        <v>3</v>
      </c>
      <c r="D15" s="56">
        <f>'[1]1-5'!F15</f>
        <v>0.2</v>
      </c>
      <c r="E15" s="55">
        <f>'[1]1-5'!G15</f>
        <v>4</v>
      </c>
      <c r="F15" s="56">
        <f>'[1]1-5'!H15</f>
        <v>0.2</v>
      </c>
      <c r="G15" s="55">
        <f>'[1]1-5'!I15</f>
        <v>5</v>
      </c>
      <c r="H15" s="56">
        <f>'[1]1-5'!J15</f>
        <v>0.2</v>
      </c>
      <c r="I15" s="58">
        <f>IF([2]貼付用データ!$K$6=0,"－",[2]貼付用データ!$K$6)</f>
        <v>1</v>
      </c>
      <c r="J15" s="56">
        <f>IF(I15="－",I15,[2]貼付用データ!$AA6)</f>
        <v>0</v>
      </c>
      <c r="K15" s="33"/>
    </row>
    <row r="16" spans="1:11" s="24" customFormat="1" ht="25.5" customHeight="1" x14ac:dyDescent="0.15">
      <c r="A16" s="42"/>
      <c r="B16" s="30" t="s">
        <v>66</v>
      </c>
      <c r="C16" s="55">
        <f>'[1]1-5'!E16</f>
        <v>2</v>
      </c>
      <c r="D16" s="56">
        <f>'[1]1-5'!F16</f>
        <v>0.1</v>
      </c>
      <c r="E16" s="55">
        <f>'[1]1-5'!G16</f>
        <v>1</v>
      </c>
      <c r="F16" s="56">
        <f>'[1]1-5'!H16</f>
        <v>0</v>
      </c>
      <c r="G16" s="55">
        <f>'[1]1-5'!I16</f>
        <v>3</v>
      </c>
      <c r="H16" s="56">
        <f>'[1]1-5'!J16</f>
        <v>0.1</v>
      </c>
      <c r="I16" s="58">
        <f>IF([2]貼付用データ!$L$6=0,"－",[2]貼付用データ!$L$6)</f>
        <v>6</v>
      </c>
      <c r="J16" s="56">
        <f>IF(I16="－",I16,[2]貼付用データ!$AB6)</f>
        <v>0.2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55">
        <f>'[1]1-5'!E17</f>
        <v>1</v>
      </c>
      <c r="D17" s="56">
        <f>'[1]1-5'!F17</f>
        <v>0.1</v>
      </c>
      <c r="E17" s="55">
        <f>'[1]1-5'!G17</f>
        <v>1</v>
      </c>
      <c r="F17" s="56">
        <f>'[1]1-5'!H17</f>
        <v>0</v>
      </c>
      <c r="G17" s="55">
        <f>'[1]1-5'!I17</f>
        <v>3</v>
      </c>
      <c r="H17" s="56">
        <f>'[1]1-5'!J17</f>
        <v>0.1</v>
      </c>
      <c r="I17" s="58">
        <f>IF([2]貼付用データ!$M$6=0,"－",[2]貼付用データ!$M$6)</f>
        <v>3</v>
      </c>
      <c r="J17" s="56">
        <f>IF(I17="－",I17,[2]貼付用データ!$AC6)</f>
        <v>0.1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55">
        <f>'[1]1-5'!E18</f>
        <v>436</v>
      </c>
      <c r="D18" s="56">
        <f>'[1]1-5'!F18</f>
        <v>26.3</v>
      </c>
      <c r="E18" s="55">
        <f>'[1]1-5'!G18</f>
        <v>528</v>
      </c>
      <c r="F18" s="56">
        <f>'[1]1-5'!H18</f>
        <v>26.1</v>
      </c>
      <c r="G18" s="55">
        <f>'[1]1-5'!I18</f>
        <v>657</v>
      </c>
      <c r="H18" s="56">
        <f>'[1]1-5'!J18</f>
        <v>25.7</v>
      </c>
      <c r="I18" s="58">
        <f>IF([2]貼付用データ!$N$6=0,"－",[2]貼付用データ!$N$6)</f>
        <v>772</v>
      </c>
      <c r="J18" s="56">
        <f>IF(I18="－",I18,[2]貼付用データ!$AD6)</f>
        <v>22.8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55">
        <f>'[1]1-5'!E19</f>
        <v>16</v>
      </c>
      <c r="D19" s="56">
        <f>'[1]1-5'!F19</f>
        <v>1</v>
      </c>
      <c r="E19" s="55">
        <f>'[1]1-5'!G19</f>
        <v>16</v>
      </c>
      <c r="F19" s="56">
        <f>'[1]1-5'!H19</f>
        <v>0.8</v>
      </c>
      <c r="G19" s="55">
        <f>'[1]1-5'!I19</f>
        <v>23</v>
      </c>
      <c r="H19" s="56">
        <f>'[1]1-5'!J19</f>
        <v>0.9</v>
      </c>
      <c r="I19" s="58">
        <f>IF([2]貼付用データ!$O$6=0,"－",[2]貼付用データ!$O$6)</f>
        <v>32</v>
      </c>
      <c r="J19" s="56">
        <f>IF(I19="－",I19,[2]貼付用データ!$AE6)</f>
        <v>0.9</v>
      </c>
      <c r="K19" s="33"/>
    </row>
    <row r="20" spans="1:11" s="24" customFormat="1" ht="25.5" customHeight="1" x14ac:dyDescent="0.15">
      <c r="A20" s="44" t="s">
        <v>82</v>
      </c>
      <c r="B20" s="30" t="s">
        <v>74</v>
      </c>
      <c r="C20" s="53">
        <f>'[1]1-5'!E20</f>
        <v>1190</v>
      </c>
      <c r="D20" s="59">
        <f>'[1]1-5'!F20</f>
        <v>71.900000000000006</v>
      </c>
      <c r="E20" s="53">
        <f>'[1]1-5'!G20</f>
        <v>1459</v>
      </c>
      <c r="F20" s="59">
        <f>'[1]1-5'!H20</f>
        <v>72.2</v>
      </c>
      <c r="G20" s="53">
        <f>'[1]1-5'!I20</f>
        <v>1843</v>
      </c>
      <c r="H20" s="59">
        <f>'[1]1-5'!J20</f>
        <v>72.2</v>
      </c>
      <c r="I20" s="60">
        <f>IF([2]貼付用データ!$P$6=0,"－",[2]貼付用データ!$P$6)</f>
        <v>2554</v>
      </c>
      <c r="J20" s="59">
        <f>IF(I20="－",I20,[2]貼付用データ!$AF6)</f>
        <v>75.3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8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AF98-BEFA-40E5-9A31-330EA083C8BE}">
  <sheetPr>
    <tabColor indexed="41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83</v>
      </c>
      <c r="B1" s="10" t="s">
        <v>84</v>
      </c>
      <c r="C1" s="11"/>
    </row>
    <row r="2" spans="1:11" s="12" customFormat="1" ht="28.5" customHeight="1" x14ac:dyDescent="0.15">
      <c r="B2" s="12" t="s">
        <v>19</v>
      </c>
      <c r="C2" s="13"/>
    </row>
    <row r="3" spans="1:11" s="14" customFormat="1" ht="16.5" customHeight="1" x14ac:dyDescent="0.2">
      <c r="B3" s="15"/>
      <c r="H3" s="61"/>
      <c r="I3" s="17"/>
      <c r="J3" s="18" t="s">
        <v>85</v>
      </c>
    </row>
    <row r="4" spans="1:11" s="24" customFormat="1" ht="25.5" customHeight="1" x14ac:dyDescent="0.2">
      <c r="A4" s="19"/>
      <c r="B4" s="20" t="s">
        <v>77</v>
      </c>
      <c r="C4" s="21">
        <f>'[1]2-1'!E4</f>
        <v>2022</v>
      </c>
      <c r="D4" s="22"/>
      <c r="E4" s="21">
        <f>'[1]2-1'!G4</f>
        <v>2023</v>
      </c>
      <c r="F4" s="22"/>
      <c r="G4" s="21">
        <f>'[1]2-1'!I4</f>
        <v>2024</v>
      </c>
      <c r="H4" s="22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'[1]2-1'!E5</f>
        <v>3828</v>
      </c>
      <c r="D5" s="28"/>
      <c r="E5" s="27">
        <f>'[1]2-1'!G5</f>
        <v>3886</v>
      </c>
      <c r="F5" s="28"/>
      <c r="G5" s="27">
        <f>'[1]2-1'!I5</f>
        <v>3921</v>
      </c>
      <c r="H5" s="28"/>
      <c r="I5" s="27">
        <f>[2]貼付用データ!$B7</f>
        <v>3871</v>
      </c>
      <c r="J5" s="28"/>
    </row>
    <row r="6" spans="1:11" s="24" customFormat="1" ht="25.5" customHeight="1" x14ac:dyDescent="0.15">
      <c r="A6" s="29"/>
      <c r="B6" s="30" t="s">
        <v>53</v>
      </c>
      <c r="C6" s="31">
        <f>'[1]2-1'!E6</f>
        <v>3313865493</v>
      </c>
      <c r="D6" s="32">
        <f>'[1]2-1'!F6</f>
        <v>100</v>
      </c>
      <c r="E6" s="31">
        <f>'[1]2-1'!G6</f>
        <v>4136901353</v>
      </c>
      <c r="F6" s="32">
        <f>'[1]2-1'!H6</f>
        <v>100</v>
      </c>
      <c r="G6" s="31">
        <f>'[1]2-1'!I6</f>
        <v>4979738565</v>
      </c>
      <c r="H6" s="32">
        <f>'[1]2-1'!J6</f>
        <v>100</v>
      </c>
      <c r="I6" s="31">
        <f>[2]貼付用データ!$R18</f>
        <v>5359786037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'[1]2-1'!E7</f>
        <v>5961862</v>
      </c>
      <c r="D7" s="37">
        <f>'[1]2-1'!F7</f>
        <v>0.2</v>
      </c>
      <c r="E7" s="36">
        <f>'[1]2-1'!G7</f>
        <v>6767570</v>
      </c>
      <c r="F7" s="37">
        <f>'[1]2-1'!H7</f>
        <v>0.2</v>
      </c>
      <c r="G7" s="36">
        <f>'[1]2-1'!I7</f>
        <v>8996403</v>
      </c>
      <c r="H7" s="37">
        <f>'[1]2-1'!J7</f>
        <v>0.2</v>
      </c>
      <c r="I7" s="36">
        <f>[2]貼付用データ!$C18</f>
        <v>9004406</v>
      </c>
      <c r="J7" s="37">
        <f>[2]貼付用データ!$S18</f>
        <v>0.2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'[1]2-1'!E8</f>
        <v>1705619468</v>
      </c>
      <c r="D8" s="37">
        <f>'[1]2-1'!F8</f>
        <v>51.5</v>
      </c>
      <c r="E8" s="36">
        <f>'[1]2-1'!G8</f>
        <v>2072888172</v>
      </c>
      <c r="F8" s="37">
        <f>'[1]2-1'!H8</f>
        <v>50.1</v>
      </c>
      <c r="G8" s="36">
        <f>'[1]2-1'!I8</f>
        <v>2514709743</v>
      </c>
      <c r="H8" s="37">
        <f>'[1]2-1'!J8</f>
        <v>50.5</v>
      </c>
      <c r="I8" s="36">
        <f>[2]貼付用データ!$D18</f>
        <v>2593023847</v>
      </c>
      <c r="J8" s="37">
        <f>[2]貼付用データ!$T18</f>
        <v>48.4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'[1]2-1'!E9</f>
        <v>846508694</v>
      </c>
      <c r="D9" s="37">
        <f>'[1]2-1'!F9</f>
        <v>25.5</v>
      </c>
      <c r="E9" s="36">
        <f>'[1]2-1'!G9</f>
        <v>1047525047</v>
      </c>
      <c r="F9" s="37">
        <f>'[1]2-1'!H9</f>
        <v>25.3</v>
      </c>
      <c r="G9" s="36">
        <f>'[1]2-1'!I9</f>
        <v>1227407930</v>
      </c>
      <c r="H9" s="37">
        <f>'[1]2-1'!J9</f>
        <v>24.6</v>
      </c>
      <c r="I9" s="36">
        <f>[2]貼付用データ!$E18</f>
        <v>1238181373</v>
      </c>
      <c r="J9" s="37">
        <f>[2]貼付用データ!$U18</f>
        <v>23.1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'[1]2-1'!E10</f>
        <v>73318139</v>
      </c>
      <c r="D10" s="37">
        <f>'[1]2-1'!F10</f>
        <v>2.2000000000000002</v>
      </c>
      <c r="E10" s="36">
        <f>'[1]2-1'!G10</f>
        <v>77039687</v>
      </c>
      <c r="F10" s="37">
        <f>'[1]2-1'!H10</f>
        <v>1.9</v>
      </c>
      <c r="G10" s="36">
        <f>'[1]2-1'!I10</f>
        <v>77137455</v>
      </c>
      <c r="H10" s="37">
        <f>'[1]2-1'!J10</f>
        <v>1.5</v>
      </c>
      <c r="I10" s="36">
        <f>[2]貼付用データ!$F18</f>
        <v>75848173</v>
      </c>
      <c r="J10" s="37">
        <f>[2]貼付用データ!$V18</f>
        <v>1.4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'[1]2-1'!E11</f>
        <v>627151191</v>
      </c>
      <c r="D11" s="37">
        <f>'[1]2-1'!F11</f>
        <v>18.899999999999999</v>
      </c>
      <c r="E11" s="36">
        <f>'[1]2-1'!G11</f>
        <v>801425181</v>
      </c>
      <c r="F11" s="37">
        <f>'[1]2-1'!H11</f>
        <v>19.399999999999999</v>
      </c>
      <c r="G11" s="36">
        <f>'[1]2-1'!I11</f>
        <v>974899932</v>
      </c>
      <c r="H11" s="37">
        <f>'[1]2-1'!J11</f>
        <v>19.600000000000001</v>
      </c>
      <c r="I11" s="36">
        <f>[2]貼付用データ!$G18</f>
        <v>989955966</v>
      </c>
      <c r="J11" s="37">
        <f>[2]貼付用データ!$W18</f>
        <v>18.5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'[1]2-1'!E12</f>
        <v>247972735</v>
      </c>
      <c r="D12" s="37">
        <f>'[1]2-1'!F12</f>
        <v>7.5</v>
      </c>
      <c r="E12" s="36">
        <f>'[1]2-1'!G12</f>
        <v>349022812</v>
      </c>
      <c r="F12" s="37">
        <f>'[1]2-1'!H12</f>
        <v>8.4</v>
      </c>
      <c r="G12" s="36">
        <f>'[1]2-1'!I12</f>
        <v>439538009</v>
      </c>
      <c r="H12" s="37">
        <f>'[1]2-1'!J12</f>
        <v>8.8000000000000007</v>
      </c>
      <c r="I12" s="36">
        <f>[2]貼付用データ!$H18</f>
        <v>485694122</v>
      </c>
      <c r="J12" s="37">
        <f>[2]貼付用データ!$X18</f>
        <v>9.1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'[1]2-1'!E13</f>
        <v>24521853</v>
      </c>
      <c r="D13" s="37">
        <f>'[1]2-1'!F13</f>
        <v>0.7</v>
      </c>
      <c r="E13" s="36">
        <f>'[1]2-1'!G13</f>
        <v>30427968</v>
      </c>
      <c r="F13" s="37">
        <f>'[1]2-1'!H13</f>
        <v>0.7</v>
      </c>
      <c r="G13" s="36">
        <f>'[1]2-1'!I13</f>
        <v>35065213</v>
      </c>
      <c r="H13" s="37">
        <f>'[1]2-1'!J13</f>
        <v>0.7</v>
      </c>
      <c r="I13" s="36">
        <f>[2]貼付用データ!$I18</f>
        <v>32463235</v>
      </c>
      <c r="J13" s="37">
        <f>[2]貼付用データ!$Y18</f>
        <v>0.6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'[1]2-1'!E14</f>
        <v>93296112</v>
      </c>
      <c r="D14" s="37">
        <f>'[1]2-1'!F14</f>
        <v>2.8</v>
      </c>
      <c r="E14" s="36">
        <f>'[1]2-1'!G14</f>
        <v>109526542</v>
      </c>
      <c r="F14" s="37">
        <f>'[1]2-1'!H14</f>
        <v>2.6</v>
      </c>
      <c r="G14" s="36">
        <f>'[1]2-1'!I14</f>
        <v>118554591</v>
      </c>
      <c r="H14" s="37">
        <f>'[1]2-1'!J14</f>
        <v>2.4</v>
      </c>
      <c r="I14" s="36">
        <f>[2]貼付用データ!$J18</f>
        <v>117955641</v>
      </c>
      <c r="J14" s="37">
        <f>[2]貼付用データ!$Z18</f>
        <v>2.2000000000000002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'[1]2-1'!E15</f>
        <v>28615030</v>
      </c>
      <c r="D15" s="37">
        <f>'[1]2-1'!F15</f>
        <v>0.9</v>
      </c>
      <c r="E15" s="36">
        <f>'[1]2-1'!G15</f>
        <v>30684371</v>
      </c>
      <c r="F15" s="37">
        <f>'[1]2-1'!H15</f>
        <v>0.7</v>
      </c>
      <c r="G15" s="36">
        <f>'[1]2-1'!I15</f>
        <v>24885313</v>
      </c>
      <c r="H15" s="37">
        <f>'[1]2-1'!J15</f>
        <v>0.5</v>
      </c>
      <c r="I15" s="36">
        <f>[2]貼付用データ!$K18</f>
        <v>21253707</v>
      </c>
      <c r="J15" s="37">
        <f>[2]貼付用データ!$AA18</f>
        <v>0.4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'[1]2-1'!E16</f>
        <v>24128222</v>
      </c>
      <c r="D16" s="37">
        <f>'[1]2-1'!F16</f>
        <v>0.7</v>
      </c>
      <c r="E16" s="36">
        <f>'[1]2-1'!G16</f>
        <v>28849266</v>
      </c>
      <c r="F16" s="37">
        <f>'[1]2-1'!H16</f>
        <v>0.7</v>
      </c>
      <c r="G16" s="36">
        <f>'[1]2-1'!I16</f>
        <v>31930639</v>
      </c>
      <c r="H16" s="37">
        <f>'[1]2-1'!J16</f>
        <v>0.6</v>
      </c>
      <c r="I16" s="36">
        <f>[2]貼付用データ!$L18</f>
        <v>33167886</v>
      </c>
      <c r="J16" s="37">
        <f>[2]貼付用データ!$AB18</f>
        <v>0.6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'[1]2-1'!E17</f>
        <v>98652578</v>
      </c>
      <c r="D17" s="37">
        <f>'[1]2-1'!F17</f>
        <v>3</v>
      </c>
      <c r="E17" s="36">
        <f>'[1]2-1'!G17</f>
        <v>128975264</v>
      </c>
      <c r="F17" s="37">
        <f>'[1]2-1'!H17</f>
        <v>3.1</v>
      </c>
      <c r="G17" s="36">
        <f>'[1]2-1'!I17</f>
        <v>157219566</v>
      </c>
      <c r="H17" s="37">
        <f>'[1]2-1'!J17</f>
        <v>3.2</v>
      </c>
      <c r="I17" s="36">
        <f>[2]貼付用データ!$M18</f>
        <v>157850421</v>
      </c>
      <c r="J17" s="37">
        <f>[2]貼付用データ!$AC18</f>
        <v>2.9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'[1]2-1'!E18</f>
        <v>760458196</v>
      </c>
      <c r="D18" s="37">
        <f>'[1]2-1'!F18</f>
        <v>22.9</v>
      </c>
      <c r="E18" s="36">
        <f>'[1]2-1'!G18</f>
        <v>896387861</v>
      </c>
      <c r="F18" s="37">
        <f>'[1]2-1'!H18</f>
        <v>21.7</v>
      </c>
      <c r="G18" s="36">
        <f>'[1]2-1'!I18</f>
        <v>1130082247</v>
      </c>
      <c r="H18" s="37">
        <f>'[1]2-1'!J18</f>
        <v>22.7</v>
      </c>
      <c r="I18" s="36">
        <f>[2]貼付用データ!$N18</f>
        <v>1196992053</v>
      </c>
      <c r="J18" s="37">
        <f>[2]貼付用データ!$AD18</f>
        <v>22.3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'[1]2-1'!E19</f>
        <v>852915987</v>
      </c>
      <c r="D19" s="37">
        <f>'[1]2-1'!F19</f>
        <v>25.7</v>
      </c>
      <c r="E19" s="36">
        <f>'[1]2-1'!G19</f>
        <v>1127871642</v>
      </c>
      <c r="F19" s="37">
        <f>'[1]2-1'!H19</f>
        <v>27.3</v>
      </c>
      <c r="G19" s="36">
        <f>'[1]2-1'!I19</f>
        <v>1327198704</v>
      </c>
      <c r="H19" s="37">
        <f>'[1]2-1'!J19</f>
        <v>26.7</v>
      </c>
      <c r="I19" s="36">
        <f>[2]貼付用データ!$O18</f>
        <v>1519207644</v>
      </c>
      <c r="J19" s="37">
        <f>[2]貼付用データ!$AE18</f>
        <v>28.3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'[1]2-1'!E20</f>
        <v>749368176</v>
      </c>
      <c r="D20" s="45">
        <f>'[1]2-1'!F20</f>
        <v>22.6</v>
      </c>
      <c r="E20" s="31">
        <f>'[1]2-1'!G20</f>
        <v>929373969</v>
      </c>
      <c r="F20" s="45">
        <f>'[1]2-1'!H20</f>
        <v>22.5</v>
      </c>
      <c r="G20" s="31">
        <f>'[1]2-1'!I20</f>
        <v>1128833715</v>
      </c>
      <c r="H20" s="45">
        <f>'[1]2-1'!J20</f>
        <v>22.7</v>
      </c>
      <c r="I20" s="31">
        <f>[2]貼付用データ!$P18</f>
        <v>1238550140</v>
      </c>
      <c r="J20" s="45">
        <f>[2]貼付用データ!$AF18</f>
        <v>23.1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76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CC08-0D8E-4A65-A3DA-5D0B77F05812}">
  <sheetPr>
    <tabColor indexed="41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20</v>
      </c>
      <c r="B1" s="10" t="s">
        <v>86</v>
      </c>
    </row>
    <row r="2" spans="1:11" s="12" customFormat="1" ht="28.5" customHeight="1" x14ac:dyDescent="0.15">
      <c r="B2" s="12" t="s">
        <v>87</v>
      </c>
    </row>
    <row r="3" spans="1:11" s="14" customFormat="1" ht="16.5" customHeight="1" x14ac:dyDescent="0.2">
      <c r="B3" s="15"/>
      <c r="H3" s="61"/>
      <c r="I3" s="17"/>
      <c r="J3" s="18" t="s">
        <v>85</v>
      </c>
    </row>
    <row r="4" spans="1:11" s="24" customFormat="1" ht="25.5" customHeight="1" x14ac:dyDescent="0.2">
      <c r="A4" s="19"/>
      <c r="B4" s="20" t="s">
        <v>77</v>
      </c>
      <c r="C4" s="21">
        <f>'[1]2-2'!E4</f>
        <v>2022</v>
      </c>
      <c r="D4" s="22"/>
      <c r="E4" s="21">
        <f>'[1]2-2'!G4</f>
        <v>2023</v>
      </c>
      <c r="F4" s="22"/>
      <c r="G4" s="48">
        <f>'[1]2-2'!I4</f>
        <v>2024</v>
      </c>
      <c r="H4" s="49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'[1]2-2'!E5</f>
        <v>1832</v>
      </c>
      <c r="D5" s="28"/>
      <c r="E5" s="27">
        <f>'[1]2-2'!G5</f>
        <v>1649</v>
      </c>
      <c r="F5" s="28"/>
      <c r="G5" s="51">
        <f>'[1]2-2'!I5</f>
        <v>1633</v>
      </c>
      <c r="H5" s="52"/>
      <c r="I5" s="27">
        <f>[2]貼付用データ!$B3</f>
        <v>1568</v>
      </c>
      <c r="J5" s="28"/>
    </row>
    <row r="6" spans="1:11" s="24" customFormat="1" ht="25.5" customHeight="1" x14ac:dyDescent="0.15">
      <c r="A6" s="29"/>
      <c r="B6" s="30" t="s">
        <v>53</v>
      </c>
      <c r="C6" s="31">
        <f>'[1]2-2'!E6</f>
        <v>2961025335</v>
      </c>
      <c r="D6" s="32">
        <f>'[1]2-2'!F6</f>
        <v>100</v>
      </c>
      <c r="E6" s="31">
        <f>'[1]2-2'!G6</f>
        <v>3743137943</v>
      </c>
      <c r="F6" s="32">
        <f>'[1]2-2'!H6</f>
        <v>100</v>
      </c>
      <c r="G6" s="53">
        <f>'[1]2-2'!I6</f>
        <v>4575087121</v>
      </c>
      <c r="H6" s="54">
        <f>'[1]2-2'!J6</f>
        <v>100</v>
      </c>
      <c r="I6" s="31">
        <f>[2]貼付用データ!$R14</f>
        <v>4915430493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'[1]2-2'!E7</f>
        <v>5943348</v>
      </c>
      <c r="D7" s="37">
        <f>'[1]2-2'!F7</f>
        <v>0.2</v>
      </c>
      <c r="E7" s="36">
        <f>'[1]2-2'!G7</f>
        <v>6746942</v>
      </c>
      <c r="F7" s="37">
        <f>'[1]2-2'!H7</f>
        <v>0.2</v>
      </c>
      <c r="G7" s="55">
        <f>'[1]2-2'!I7</f>
        <v>8975842</v>
      </c>
      <c r="H7" s="56">
        <f>'[1]2-2'!J7</f>
        <v>0.2</v>
      </c>
      <c r="I7" s="36">
        <f>[2]貼付用データ!$C14</f>
        <v>8982541</v>
      </c>
      <c r="J7" s="37">
        <f>[2]貼付用データ!$S14</f>
        <v>0.2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'[1]2-2'!E8</f>
        <v>1560502921</v>
      </c>
      <c r="D8" s="37">
        <f>'[1]2-2'!F8</f>
        <v>52.7</v>
      </c>
      <c r="E8" s="36">
        <f>'[1]2-2'!G8</f>
        <v>1905658490</v>
      </c>
      <c r="F8" s="37">
        <f>'[1]2-2'!H8</f>
        <v>50.9</v>
      </c>
      <c r="G8" s="55">
        <f>'[1]2-2'!I8</f>
        <v>2348903420</v>
      </c>
      <c r="H8" s="56">
        <f>'[1]2-2'!J8</f>
        <v>51.3</v>
      </c>
      <c r="I8" s="36">
        <f>[2]貼付用データ!$D14</f>
        <v>2417099071</v>
      </c>
      <c r="J8" s="37">
        <f>[2]貼付用データ!$T14</f>
        <v>49.2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'[1]2-2'!E9</f>
        <v>823334749</v>
      </c>
      <c r="D9" s="37">
        <f>'[1]2-2'!F9</f>
        <v>27.8</v>
      </c>
      <c r="E9" s="36">
        <f>'[1]2-2'!G9</f>
        <v>1022208811</v>
      </c>
      <c r="F9" s="37">
        <f>'[1]2-2'!H9</f>
        <v>27.3</v>
      </c>
      <c r="G9" s="55">
        <f>'[1]2-2'!I9</f>
        <v>1204249136</v>
      </c>
      <c r="H9" s="56">
        <f>'[1]2-2'!J9</f>
        <v>26.3</v>
      </c>
      <c r="I9" s="36">
        <f>[2]貼付用データ!$E14</f>
        <v>1216728137</v>
      </c>
      <c r="J9" s="37">
        <f>[2]貼付用データ!$U14</f>
        <v>24.8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'[1]2-2'!E10</f>
        <v>68356336</v>
      </c>
      <c r="D10" s="37">
        <f>'[1]2-2'!F10</f>
        <v>2.2999999999999998</v>
      </c>
      <c r="E10" s="36">
        <f>'[1]2-2'!G10</f>
        <v>71835200</v>
      </c>
      <c r="F10" s="37">
        <f>'[1]2-2'!H10</f>
        <v>1.9</v>
      </c>
      <c r="G10" s="55">
        <f>'[1]2-2'!I10</f>
        <v>72193011</v>
      </c>
      <c r="H10" s="56">
        <f>'[1]2-2'!J10</f>
        <v>1.6</v>
      </c>
      <c r="I10" s="36">
        <f>[2]貼付用データ!$F14</f>
        <v>71008764</v>
      </c>
      <c r="J10" s="37">
        <f>[2]貼付用データ!$V14</f>
        <v>1.4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'[1]2-2'!E11</f>
        <v>613086634</v>
      </c>
      <c r="D11" s="37">
        <f>'[1]2-2'!F11</f>
        <v>20.7</v>
      </c>
      <c r="E11" s="36">
        <f>'[1]2-2'!G11</f>
        <v>786090358</v>
      </c>
      <c r="F11" s="37">
        <f>'[1]2-2'!H11</f>
        <v>21</v>
      </c>
      <c r="G11" s="55">
        <f>'[1]2-2'!I11</f>
        <v>960837217</v>
      </c>
      <c r="H11" s="56">
        <f>'[1]2-2'!J11</f>
        <v>21</v>
      </c>
      <c r="I11" s="36">
        <f>[2]貼付用データ!$G14</f>
        <v>977545792</v>
      </c>
      <c r="J11" s="37">
        <f>[2]貼付用データ!$W14</f>
        <v>19.899999999999999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'[1]2-2'!E12</f>
        <v>242889299</v>
      </c>
      <c r="D12" s="37">
        <f>'[1]2-2'!F12</f>
        <v>8.1999999999999993</v>
      </c>
      <c r="E12" s="36">
        <f>'[1]2-2'!G12</f>
        <v>343194115</v>
      </c>
      <c r="F12" s="37">
        <f>'[1]2-2'!H12</f>
        <v>9.1999999999999993</v>
      </c>
      <c r="G12" s="55">
        <f>'[1]2-2'!I12</f>
        <v>434147411</v>
      </c>
      <c r="H12" s="56">
        <f>'[1]2-2'!J12</f>
        <v>9.5</v>
      </c>
      <c r="I12" s="36">
        <f>[2]貼付用データ!$H14</f>
        <v>480629399</v>
      </c>
      <c r="J12" s="37">
        <f>[2]貼付用データ!$X14</f>
        <v>9.8000000000000007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'[1]2-2'!E13</f>
        <v>23878150</v>
      </c>
      <c r="D13" s="37">
        <f>'[1]2-2'!F13</f>
        <v>0.8</v>
      </c>
      <c r="E13" s="36">
        <f>'[1]2-2'!G13</f>
        <v>29850310</v>
      </c>
      <c r="F13" s="37">
        <f>'[1]2-2'!H13</f>
        <v>0.8</v>
      </c>
      <c r="G13" s="55">
        <f>'[1]2-2'!I13</f>
        <v>34596322</v>
      </c>
      <c r="H13" s="56">
        <f>'[1]2-2'!J13</f>
        <v>0.8</v>
      </c>
      <c r="I13" s="36">
        <f>[2]貼付用データ!$I14</f>
        <v>32007361</v>
      </c>
      <c r="J13" s="37">
        <f>[2]貼付用データ!$Y14</f>
        <v>0.7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'[1]2-2'!E14</f>
        <v>91536287</v>
      </c>
      <c r="D14" s="37">
        <f>'[1]2-2'!F14</f>
        <v>3.1</v>
      </c>
      <c r="E14" s="36">
        <f>'[1]2-2'!G14</f>
        <v>107345232</v>
      </c>
      <c r="F14" s="37">
        <f>'[1]2-2'!H14</f>
        <v>2.9</v>
      </c>
      <c r="G14" s="55">
        <f>'[1]2-2'!I14</f>
        <v>116515452</v>
      </c>
      <c r="H14" s="56">
        <f>'[1]2-2'!J14</f>
        <v>2.5</v>
      </c>
      <c r="I14" s="36">
        <f>[2]貼付用データ!$J14</f>
        <v>115964968</v>
      </c>
      <c r="J14" s="37">
        <f>[2]貼付用データ!$Z14</f>
        <v>2.4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'[1]2-2'!E15</f>
        <v>27541345</v>
      </c>
      <c r="D15" s="37">
        <f>'[1]2-2'!F15</f>
        <v>0.9</v>
      </c>
      <c r="E15" s="36">
        <f>'[1]2-2'!G15</f>
        <v>29474024</v>
      </c>
      <c r="F15" s="37">
        <f>'[1]2-2'!H15</f>
        <v>0.8</v>
      </c>
      <c r="G15" s="55">
        <f>'[1]2-2'!I15</f>
        <v>24094703</v>
      </c>
      <c r="H15" s="56">
        <f>'[1]2-2'!J15</f>
        <v>0.5</v>
      </c>
      <c r="I15" s="36">
        <f>[2]貼付用データ!$K14</f>
        <v>20652689</v>
      </c>
      <c r="J15" s="37">
        <f>[2]貼付用データ!$AA14</f>
        <v>0.4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'[1]2-2'!E16</f>
        <v>22814147</v>
      </c>
      <c r="D16" s="37">
        <f>'[1]2-2'!F16</f>
        <v>0.8</v>
      </c>
      <c r="E16" s="36">
        <f>'[1]2-2'!G16</f>
        <v>27463997</v>
      </c>
      <c r="F16" s="37">
        <f>'[1]2-2'!H16</f>
        <v>0.7</v>
      </c>
      <c r="G16" s="55">
        <f>'[1]2-2'!I16</f>
        <v>30608753</v>
      </c>
      <c r="H16" s="56">
        <f>'[1]2-2'!J16</f>
        <v>0.7</v>
      </c>
      <c r="I16" s="36">
        <f>[2]貼付用データ!$L14</f>
        <v>31555924</v>
      </c>
      <c r="J16" s="37">
        <f>[2]貼付用データ!$AB14</f>
        <v>0.6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'[1]2-2'!E17</f>
        <v>88508258</v>
      </c>
      <c r="D17" s="37">
        <f>'[1]2-2'!F17</f>
        <v>3</v>
      </c>
      <c r="E17" s="36">
        <f>'[1]2-2'!G17</f>
        <v>118352302</v>
      </c>
      <c r="F17" s="37">
        <f>'[1]2-2'!H17</f>
        <v>3.2</v>
      </c>
      <c r="G17" s="55">
        <f>'[1]2-2'!I17</f>
        <v>146004104</v>
      </c>
      <c r="H17" s="56">
        <f>'[1]2-2'!J17</f>
        <v>3.2</v>
      </c>
      <c r="I17" s="36">
        <f>[2]貼付用データ!$M14</f>
        <v>144385178</v>
      </c>
      <c r="J17" s="37">
        <f>[2]貼付用データ!$AC14</f>
        <v>2.9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'[1]2-2'!E18</f>
        <v>648659914</v>
      </c>
      <c r="D18" s="37">
        <f>'[1]2-2'!F18</f>
        <v>21.9</v>
      </c>
      <c r="E18" s="36">
        <f>'[1]2-2'!G18</f>
        <v>765097377</v>
      </c>
      <c r="F18" s="37">
        <f>'[1]2-2'!H18</f>
        <v>20.399999999999999</v>
      </c>
      <c r="G18" s="55">
        <f>'[1]2-2'!I18</f>
        <v>998650180</v>
      </c>
      <c r="H18" s="56">
        <f>'[1]2-2'!J18</f>
        <v>21.8</v>
      </c>
      <c r="I18" s="36">
        <f>[2]貼付用データ!$N14</f>
        <v>1055985756</v>
      </c>
      <c r="J18" s="37">
        <f>[2]貼付用データ!$AD14</f>
        <v>21.5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'[1]2-2'!E19</f>
        <v>820529930</v>
      </c>
      <c r="D19" s="37">
        <f>'[1]2-2'!F19</f>
        <v>27.7</v>
      </c>
      <c r="E19" s="36">
        <f>'[1]2-2'!G19</f>
        <v>1093707786</v>
      </c>
      <c r="F19" s="37">
        <f>'[1]2-2'!H19</f>
        <v>29.2</v>
      </c>
      <c r="G19" s="55">
        <f>'[1]2-2'!I19</f>
        <v>1289731826</v>
      </c>
      <c r="H19" s="56">
        <f>'[1]2-2'!J19</f>
        <v>28.2</v>
      </c>
      <c r="I19" s="36">
        <f>[2]貼付用データ!$O14</f>
        <v>1472015235</v>
      </c>
      <c r="J19" s="37">
        <f>[2]貼付用データ!$AE14</f>
        <v>29.9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'[1]2-2'!E20</f>
        <v>574049136</v>
      </c>
      <c r="D20" s="45">
        <f>'[1]2-2'!F20</f>
        <v>19.399999999999999</v>
      </c>
      <c r="E20" s="31">
        <f>'[1]2-2'!G20</f>
        <v>737024725</v>
      </c>
      <c r="F20" s="45">
        <f>'[1]2-2'!H20</f>
        <v>19.7</v>
      </c>
      <c r="G20" s="53">
        <f>'[1]2-2'!I20</f>
        <v>927476033</v>
      </c>
      <c r="H20" s="59">
        <f>'[1]2-2'!J20</f>
        <v>20.3</v>
      </c>
      <c r="I20" s="31">
        <f>[2]貼付用データ!$P14</f>
        <v>1017333646</v>
      </c>
      <c r="J20" s="45">
        <f>[2]貼付用データ!$AF14</f>
        <v>20.7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75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B356-0FF1-4EE2-BC50-5B57DC322773}">
  <sheetPr>
    <tabColor indexed="41"/>
  </sheetPr>
  <dimension ref="A1:K21"/>
  <sheetViews>
    <sheetView zoomScaleNormal="100" workbookViewId="0"/>
  </sheetViews>
  <sheetFormatPr defaultRowHeight="14.25" x14ac:dyDescent="0.2"/>
  <cols>
    <col min="1" max="1" width="4.875" style="46" customWidth="1"/>
    <col min="2" max="2" width="36.75" style="46" customWidth="1"/>
    <col min="3" max="3" width="12.875" style="46" customWidth="1"/>
    <col min="4" max="4" width="9.125" style="46" customWidth="1"/>
    <col min="5" max="5" width="12.875" style="46" customWidth="1"/>
    <col min="6" max="6" width="9.125" style="46" customWidth="1"/>
    <col min="7" max="7" width="12.875" style="46" customWidth="1"/>
    <col min="8" max="8" width="9.125" style="46" customWidth="1"/>
    <col min="9" max="9" width="12.875" style="46" customWidth="1"/>
    <col min="10" max="10" width="9.125" style="46" customWidth="1"/>
    <col min="11" max="11" width="11.875" style="46" customWidth="1"/>
    <col min="12" max="256" width="9" style="46"/>
    <col min="257" max="257" width="4.875" style="46" customWidth="1"/>
    <col min="258" max="258" width="36.75" style="46" customWidth="1"/>
    <col min="259" max="259" width="12.875" style="46" customWidth="1"/>
    <col min="260" max="260" width="9.125" style="46" customWidth="1"/>
    <col min="261" max="261" width="12.875" style="46" customWidth="1"/>
    <col min="262" max="262" width="9.125" style="46" customWidth="1"/>
    <col min="263" max="263" width="12.875" style="46" customWidth="1"/>
    <col min="264" max="264" width="9.125" style="46" customWidth="1"/>
    <col min="265" max="265" width="12.875" style="46" customWidth="1"/>
    <col min="266" max="266" width="9.125" style="46" customWidth="1"/>
    <col min="267" max="267" width="11.875" style="46" customWidth="1"/>
    <col min="268" max="512" width="9" style="46"/>
    <col min="513" max="513" width="4.875" style="46" customWidth="1"/>
    <col min="514" max="514" width="36.75" style="46" customWidth="1"/>
    <col min="515" max="515" width="12.875" style="46" customWidth="1"/>
    <col min="516" max="516" width="9.125" style="46" customWidth="1"/>
    <col min="517" max="517" width="12.875" style="46" customWidth="1"/>
    <col min="518" max="518" width="9.125" style="46" customWidth="1"/>
    <col min="519" max="519" width="12.875" style="46" customWidth="1"/>
    <col min="520" max="520" width="9.125" style="46" customWidth="1"/>
    <col min="521" max="521" width="12.875" style="46" customWidth="1"/>
    <col min="522" max="522" width="9.125" style="46" customWidth="1"/>
    <col min="523" max="523" width="11.875" style="46" customWidth="1"/>
    <col min="524" max="768" width="9" style="46"/>
    <col min="769" max="769" width="4.875" style="46" customWidth="1"/>
    <col min="770" max="770" width="36.75" style="46" customWidth="1"/>
    <col min="771" max="771" width="12.875" style="46" customWidth="1"/>
    <col min="772" max="772" width="9.125" style="46" customWidth="1"/>
    <col min="773" max="773" width="12.875" style="46" customWidth="1"/>
    <col min="774" max="774" width="9.125" style="46" customWidth="1"/>
    <col min="775" max="775" width="12.875" style="46" customWidth="1"/>
    <col min="776" max="776" width="9.125" style="46" customWidth="1"/>
    <col min="777" max="777" width="12.875" style="46" customWidth="1"/>
    <col min="778" max="778" width="9.125" style="46" customWidth="1"/>
    <col min="779" max="779" width="11.875" style="46" customWidth="1"/>
    <col min="780" max="1024" width="9" style="46"/>
    <col min="1025" max="1025" width="4.875" style="46" customWidth="1"/>
    <col min="1026" max="1026" width="36.75" style="46" customWidth="1"/>
    <col min="1027" max="1027" width="12.875" style="46" customWidth="1"/>
    <col min="1028" max="1028" width="9.125" style="46" customWidth="1"/>
    <col min="1029" max="1029" width="12.875" style="46" customWidth="1"/>
    <col min="1030" max="1030" width="9.125" style="46" customWidth="1"/>
    <col min="1031" max="1031" width="12.875" style="46" customWidth="1"/>
    <col min="1032" max="1032" width="9.125" style="46" customWidth="1"/>
    <col min="1033" max="1033" width="12.875" style="46" customWidth="1"/>
    <col min="1034" max="1034" width="9.125" style="46" customWidth="1"/>
    <col min="1035" max="1035" width="11.875" style="46" customWidth="1"/>
    <col min="1036" max="1280" width="9" style="46"/>
    <col min="1281" max="1281" width="4.875" style="46" customWidth="1"/>
    <col min="1282" max="1282" width="36.75" style="46" customWidth="1"/>
    <col min="1283" max="1283" width="12.875" style="46" customWidth="1"/>
    <col min="1284" max="1284" width="9.125" style="46" customWidth="1"/>
    <col min="1285" max="1285" width="12.875" style="46" customWidth="1"/>
    <col min="1286" max="1286" width="9.125" style="46" customWidth="1"/>
    <col min="1287" max="1287" width="12.875" style="46" customWidth="1"/>
    <col min="1288" max="1288" width="9.125" style="46" customWidth="1"/>
    <col min="1289" max="1289" width="12.875" style="46" customWidth="1"/>
    <col min="1290" max="1290" width="9.125" style="46" customWidth="1"/>
    <col min="1291" max="1291" width="11.875" style="46" customWidth="1"/>
    <col min="1292" max="1536" width="9" style="46"/>
    <col min="1537" max="1537" width="4.875" style="46" customWidth="1"/>
    <col min="1538" max="1538" width="36.75" style="46" customWidth="1"/>
    <col min="1539" max="1539" width="12.875" style="46" customWidth="1"/>
    <col min="1540" max="1540" width="9.125" style="46" customWidth="1"/>
    <col min="1541" max="1541" width="12.875" style="46" customWidth="1"/>
    <col min="1542" max="1542" width="9.125" style="46" customWidth="1"/>
    <col min="1543" max="1543" width="12.875" style="46" customWidth="1"/>
    <col min="1544" max="1544" width="9.125" style="46" customWidth="1"/>
    <col min="1545" max="1545" width="12.875" style="46" customWidth="1"/>
    <col min="1546" max="1546" width="9.125" style="46" customWidth="1"/>
    <col min="1547" max="1547" width="11.875" style="46" customWidth="1"/>
    <col min="1548" max="1792" width="9" style="46"/>
    <col min="1793" max="1793" width="4.875" style="46" customWidth="1"/>
    <col min="1794" max="1794" width="36.75" style="46" customWidth="1"/>
    <col min="1795" max="1795" width="12.875" style="46" customWidth="1"/>
    <col min="1796" max="1796" width="9.125" style="46" customWidth="1"/>
    <col min="1797" max="1797" width="12.875" style="46" customWidth="1"/>
    <col min="1798" max="1798" width="9.125" style="46" customWidth="1"/>
    <col min="1799" max="1799" width="12.875" style="46" customWidth="1"/>
    <col min="1800" max="1800" width="9.125" style="46" customWidth="1"/>
    <col min="1801" max="1801" width="12.875" style="46" customWidth="1"/>
    <col min="1802" max="1802" width="9.125" style="46" customWidth="1"/>
    <col min="1803" max="1803" width="11.875" style="46" customWidth="1"/>
    <col min="1804" max="2048" width="9" style="46"/>
    <col min="2049" max="2049" width="4.875" style="46" customWidth="1"/>
    <col min="2050" max="2050" width="36.75" style="46" customWidth="1"/>
    <col min="2051" max="2051" width="12.875" style="46" customWidth="1"/>
    <col min="2052" max="2052" width="9.125" style="46" customWidth="1"/>
    <col min="2053" max="2053" width="12.875" style="46" customWidth="1"/>
    <col min="2054" max="2054" width="9.125" style="46" customWidth="1"/>
    <col min="2055" max="2055" width="12.875" style="46" customWidth="1"/>
    <col min="2056" max="2056" width="9.125" style="46" customWidth="1"/>
    <col min="2057" max="2057" width="12.875" style="46" customWidth="1"/>
    <col min="2058" max="2058" width="9.125" style="46" customWidth="1"/>
    <col min="2059" max="2059" width="11.875" style="46" customWidth="1"/>
    <col min="2060" max="2304" width="9" style="46"/>
    <col min="2305" max="2305" width="4.875" style="46" customWidth="1"/>
    <col min="2306" max="2306" width="36.75" style="46" customWidth="1"/>
    <col min="2307" max="2307" width="12.875" style="46" customWidth="1"/>
    <col min="2308" max="2308" width="9.125" style="46" customWidth="1"/>
    <col min="2309" max="2309" width="12.875" style="46" customWidth="1"/>
    <col min="2310" max="2310" width="9.125" style="46" customWidth="1"/>
    <col min="2311" max="2311" width="12.875" style="46" customWidth="1"/>
    <col min="2312" max="2312" width="9.125" style="46" customWidth="1"/>
    <col min="2313" max="2313" width="12.875" style="46" customWidth="1"/>
    <col min="2314" max="2314" width="9.125" style="46" customWidth="1"/>
    <col min="2315" max="2315" width="11.875" style="46" customWidth="1"/>
    <col min="2316" max="2560" width="9" style="46"/>
    <col min="2561" max="2561" width="4.875" style="46" customWidth="1"/>
    <col min="2562" max="2562" width="36.75" style="46" customWidth="1"/>
    <col min="2563" max="2563" width="12.875" style="46" customWidth="1"/>
    <col min="2564" max="2564" width="9.125" style="46" customWidth="1"/>
    <col min="2565" max="2565" width="12.875" style="46" customWidth="1"/>
    <col min="2566" max="2566" width="9.125" style="46" customWidth="1"/>
    <col min="2567" max="2567" width="12.875" style="46" customWidth="1"/>
    <col min="2568" max="2568" width="9.125" style="46" customWidth="1"/>
    <col min="2569" max="2569" width="12.875" style="46" customWidth="1"/>
    <col min="2570" max="2570" width="9.125" style="46" customWidth="1"/>
    <col min="2571" max="2571" width="11.875" style="46" customWidth="1"/>
    <col min="2572" max="2816" width="9" style="46"/>
    <col min="2817" max="2817" width="4.875" style="46" customWidth="1"/>
    <col min="2818" max="2818" width="36.75" style="46" customWidth="1"/>
    <col min="2819" max="2819" width="12.875" style="46" customWidth="1"/>
    <col min="2820" max="2820" width="9.125" style="46" customWidth="1"/>
    <col min="2821" max="2821" width="12.875" style="46" customWidth="1"/>
    <col min="2822" max="2822" width="9.125" style="46" customWidth="1"/>
    <col min="2823" max="2823" width="12.875" style="46" customWidth="1"/>
    <col min="2824" max="2824" width="9.125" style="46" customWidth="1"/>
    <col min="2825" max="2825" width="12.875" style="46" customWidth="1"/>
    <col min="2826" max="2826" width="9.125" style="46" customWidth="1"/>
    <col min="2827" max="2827" width="11.875" style="46" customWidth="1"/>
    <col min="2828" max="3072" width="9" style="46"/>
    <col min="3073" max="3073" width="4.875" style="46" customWidth="1"/>
    <col min="3074" max="3074" width="36.75" style="46" customWidth="1"/>
    <col min="3075" max="3075" width="12.875" style="46" customWidth="1"/>
    <col min="3076" max="3076" width="9.125" style="46" customWidth="1"/>
    <col min="3077" max="3077" width="12.875" style="46" customWidth="1"/>
    <col min="3078" max="3078" width="9.125" style="46" customWidth="1"/>
    <col min="3079" max="3079" width="12.875" style="46" customWidth="1"/>
    <col min="3080" max="3080" width="9.125" style="46" customWidth="1"/>
    <col min="3081" max="3081" width="12.875" style="46" customWidth="1"/>
    <col min="3082" max="3082" width="9.125" style="46" customWidth="1"/>
    <col min="3083" max="3083" width="11.875" style="46" customWidth="1"/>
    <col min="3084" max="3328" width="9" style="46"/>
    <col min="3329" max="3329" width="4.875" style="46" customWidth="1"/>
    <col min="3330" max="3330" width="36.75" style="46" customWidth="1"/>
    <col min="3331" max="3331" width="12.875" style="46" customWidth="1"/>
    <col min="3332" max="3332" width="9.125" style="46" customWidth="1"/>
    <col min="3333" max="3333" width="12.875" style="46" customWidth="1"/>
    <col min="3334" max="3334" width="9.125" style="46" customWidth="1"/>
    <col min="3335" max="3335" width="12.875" style="46" customWidth="1"/>
    <col min="3336" max="3336" width="9.125" style="46" customWidth="1"/>
    <col min="3337" max="3337" width="12.875" style="46" customWidth="1"/>
    <col min="3338" max="3338" width="9.125" style="46" customWidth="1"/>
    <col min="3339" max="3339" width="11.875" style="46" customWidth="1"/>
    <col min="3340" max="3584" width="9" style="46"/>
    <col min="3585" max="3585" width="4.875" style="46" customWidth="1"/>
    <col min="3586" max="3586" width="36.75" style="46" customWidth="1"/>
    <col min="3587" max="3587" width="12.875" style="46" customWidth="1"/>
    <col min="3588" max="3588" width="9.125" style="46" customWidth="1"/>
    <col min="3589" max="3589" width="12.875" style="46" customWidth="1"/>
    <col min="3590" max="3590" width="9.125" style="46" customWidth="1"/>
    <col min="3591" max="3591" width="12.875" style="46" customWidth="1"/>
    <col min="3592" max="3592" width="9.125" style="46" customWidth="1"/>
    <col min="3593" max="3593" width="12.875" style="46" customWidth="1"/>
    <col min="3594" max="3594" width="9.125" style="46" customWidth="1"/>
    <col min="3595" max="3595" width="11.875" style="46" customWidth="1"/>
    <col min="3596" max="3840" width="9" style="46"/>
    <col min="3841" max="3841" width="4.875" style="46" customWidth="1"/>
    <col min="3842" max="3842" width="36.75" style="46" customWidth="1"/>
    <col min="3843" max="3843" width="12.875" style="46" customWidth="1"/>
    <col min="3844" max="3844" width="9.125" style="46" customWidth="1"/>
    <col min="3845" max="3845" width="12.875" style="46" customWidth="1"/>
    <col min="3846" max="3846" width="9.125" style="46" customWidth="1"/>
    <col min="3847" max="3847" width="12.875" style="46" customWidth="1"/>
    <col min="3848" max="3848" width="9.125" style="46" customWidth="1"/>
    <col min="3849" max="3849" width="12.875" style="46" customWidth="1"/>
    <col min="3850" max="3850" width="9.125" style="46" customWidth="1"/>
    <col min="3851" max="3851" width="11.875" style="46" customWidth="1"/>
    <col min="3852" max="4096" width="9" style="46"/>
    <col min="4097" max="4097" width="4.875" style="46" customWidth="1"/>
    <col min="4098" max="4098" width="36.75" style="46" customWidth="1"/>
    <col min="4099" max="4099" width="12.875" style="46" customWidth="1"/>
    <col min="4100" max="4100" width="9.125" style="46" customWidth="1"/>
    <col min="4101" max="4101" width="12.875" style="46" customWidth="1"/>
    <col min="4102" max="4102" width="9.125" style="46" customWidth="1"/>
    <col min="4103" max="4103" width="12.875" style="46" customWidth="1"/>
    <col min="4104" max="4104" width="9.125" style="46" customWidth="1"/>
    <col min="4105" max="4105" width="12.875" style="46" customWidth="1"/>
    <col min="4106" max="4106" width="9.125" style="46" customWidth="1"/>
    <col min="4107" max="4107" width="11.875" style="46" customWidth="1"/>
    <col min="4108" max="4352" width="9" style="46"/>
    <col min="4353" max="4353" width="4.875" style="46" customWidth="1"/>
    <col min="4354" max="4354" width="36.75" style="46" customWidth="1"/>
    <col min="4355" max="4355" width="12.875" style="46" customWidth="1"/>
    <col min="4356" max="4356" width="9.125" style="46" customWidth="1"/>
    <col min="4357" max="4357" width="12.875" style="46" customWidth="1"/>
    <col min="4358" max="4358" width="9.125" style="46" customWidth="1"/>
    <col min="4359" max="4359" width="12.875" style="46" customWidth="1"/>
    <col min="4360" max="4360" width="9.125" style="46" customWidth="1"/>
    <col min="4361" max="4361" width="12.875" style="46" customWidth="1"/>
    <col min="4362" max="4362" width="9.125" style="46" customWidth="1"/>
    <col min="4363" max="4363" width="11.875" style="46" customWidth="1"/>
    <col min="4364" max="4608" width="9" style="46"/>
    <col min="4609" max="4609" width="4.875" style="46" customWidth="1"/>
    <col min="4610" max="4610" width="36.75" style="46" customWidth="1"/>
    <col min="4611" max="4611" width="12.875" style="46" customWidth="1"/>
    <col min="4612" max="4612" width="9.125" style="46" customWidth="1"/>
    <col min="4613" max="4613" width="12.875" style="46" customWidth="1"/>
    <col min="4614" max="4614" width="9.125" style="46" customWidth="1"/>
    <col min="4615" max="4615" width="12.875" style="46" customWidth="1"/>
    <col min="4616" max="4616" width="9.125" style="46" customWidth="1"/>
    <col min="4617" max="4617" width="12.875" style="46" customWidth="1"/>
    <col min="4618" max="4618" width="9.125" style="46" customWidth="1"/>
    <col min="4619" max="4619" width="11.875" style="46" customWidth="1"/>
    <col min="4620" max="4864" width="9" style="46"/>
    <col min="4865" max="4865" width="4.875" style="46" customWidth="1"/>
    <col min="4866" max="4866" width="36.75" style="46" customWidth="1"/>
    <col min="4867" max="4867" width="12.875" style="46" customWidth="1"/>
    <col min="4868" max="4868" width="9.125" style="46" customWidth="1"/>
    <col min="4869" max="4869" width="12.875" style="46" customWidth="1"/>
    <col min="4870" max="4870" width="9.125" style="46" customWidth="1"/>
    <col min="4871" max="4871" width="12.875" style="46" customWidth="1"/>
    <col min="4872" max="4872" width="9.125" style="46" customWidth="1"/>
    <col min="4873" max="4873" width="12.875" style="46" customWidth="1"/>
    <col min="4874" max="4874" width="9.125" style="46" customWidth="1"/>
    <col min="4875" max="4875" width="11.875" style="46" customWidth="1"/>
    <col min="4876" max="5120" width="9" style="46"/>
    <col min="5121" max="5121" width="4.875" style="46" customWidth="1"/>
    <col min="5122" max="5122" width="36.75" style="46" customWidth="1"/>
    <col min="5123" max="5123" width="12.875" style="46" customWidth="1"/>
    <col min="5124" max="5124" width="9.125" style="46" customWidth="1"/>
    <col min="5125" max="5125" width="12.875" style="46" customWidth="1"/>
    <col min="5126" max="5126" width="9.125" style="46" customWidth="1"/>
    <col min="5127" max="5127" width="12.875" style="46" customWidth="1"/>
    <col min="5128" max="5128" width="9.125" style="46" customWidth="1"/>
    <col min="5129" max="5129" width="12.875" style="46" customWidth="1"/>
    <col min="5130" max="5130" width="9.125" style="46" customWidth="1"/>
    <col min="5131" max="5131" width="11.875" style="46" customWidth="1"/>
    <col min="5132" max="5376" width="9" style="46"/>
    <col min="5377" max="5377" width="4.875" style="46" customWidth="1"/>
    <col min="5378" max="5378" width="36.75" style="46" customWidth="1"/>
    <col min="5379" max="5379" width="12.875" style="46" customWidth="1"/>
    <col min="5380" max="5380" width="9.125" style="46" customWidth="1"/>
    <col min="5381" max="5381" width="12.875" style="46" customWidth="1"/>
    <col min="5382" max="5382" width="9.125" style="46" customWidth="1"/>
    <col min="5383" max="5383" width="12.875" style="46" customWidth="1"/>
    <col min="5384" max="5384" width="9.125" style="46" customWidth="1"/>
    <col min="5385" max="5385" width="12.875" style="46" customWidth="1"/>
    <col min="5386" max="5386" width="9.125" style="46" customWidth="1"/>
    <col min="5387" max="5387" width="11.875" style="46" customWidth="1"/>
    <col min="5388" max="5632" width="9" style="46"/>
    <col min="5633" max="5633" width="4.875" style="46" customWidth="1"/>
    <col min="5634" max="5634" width="36.75" style="46" customWidth="1"/>
    <col min="5635" max="5635" width="12.875" style="46" customWidth="1"/>
    <col min="5636" max="5636" width="9.125" style="46" customWidth="1"/>
    <col min="5637" max="5637" width="12.875" style="46" customWidth="1"/>
    <col min="5638" max="5638" width="9.125" style="46" customWidth="1"/>
    <col min="5639" max="5639" width="12.875" style="46" customWidth="1"/>
    <col min="5640" max="5640" width="9.125" style="46" customWidth="1"/>
    <col min="5641" max="5641" width="12.875" style="46" customWidth="1"/>
    <col min="5642" max="5642" width="9.125" style="46" customWidth="1"/>
    <col min="5643" max="5643" width="11.875" style="46" customWidth="1"/>
    <col min="5644" max="5888" width="9" style="46"/>
    <col min="5889" max="5889" width="4.875" style="46" customWidth="1"/>
    <col min="5890" max="5890" width="36.75" style="46" customWidth="1"/>
    <col min="5891" max="5891" width="12.875" style="46" customWidth="1"/>
    <col min="5892" max="5892" width="9.125" style="46" customWidth="1"/>
    <col min="5893" max="5893" width="12.875" style="46" customWidth="1"/>
    <col min="5894" max="5894" width="9.125" style="46" customWidth="1"/>
    <col min="5895" max="5895" width="12.875" style="46" customWidth="1"/>
    <col min="5896" max="5896" width="9.125" style="46" customWidth="1"/>
    <col min="5897" max="5897" width="12.875" style="46" customWidth="1"/>
    <col min="5898" max="5898" width="9.125" style="46" customWidth="1"/>
    <col min="5899" max="5899" width="11.875" style="46" customWidth="1"/>
    <col min="5900" max="6144" width="9" style="46"/>
    <col min="6145" max="6145" width="4.875" style="46" customWidth="1"/>
    <col min="6146" max="6146" width="36.75" style="46" customWidth="1"/>
    <col min="6147" max="6147" width="12.875" style="46" customWidth="1"/>
    <col min="6148" max="6148" width="9.125" style="46" customWidth="1"/>
    <col min="6149" max="6149" width="12.875" style="46" customWidth="1"/>
    <col min="6150" max="6150" width="9.125" style="46" customWidth="1"/>
    <col min="6151" max="6151" width="12.875" style="46" customWidth="1"/>
    <col min="6152" max="6152" width="9.125" style="46" customWidth="1"/>
    <col min="6153" max="6153" width="12.875" style="46" customWidth="1"/>
    <col min="6154" max="6154" width="9.125" style="46" customWidth="1"/>
    <col min="6155" max="6155" width="11.875" style="46" customWidth="1"/>
    <col min="6156" max="6400" width="9" style="46"/>
    <col min="6401" max="6401" width="4.875" style="46" customWidth="1"/>
    <col min="6402" max="6402" width="36.75" style="46" customWidth="1"/>
    <col min="6403" max="6403" width="12.875" style="46" customWidth="1"/>
    <col min="6404" max="6404" width="9.125" style="46" customWidth="1"/>
    <col min="6405" max="6405" width="12.875" style="46" customWidth="1"/>
    <col min="6406" max="6406" width="9.125" style="46" customWidth="1"/>
    <col min="6407" max="6407" width="12.875" style="46" customWidth="1"/>
    <col min="6408" max="6408" width="9.125" style="46" customWidth="1"/>
    <col min="6409" max="6409" width="12.875" style="46" customWidth="1"/>
    <col min="6410" max="6410" width="9.125" style="46" customWidth="1"/>
    <col min="6411" max="6411" width="11.875" style="46" customWidth="1"/>
    <col min="6412" max="6656" width="9" style="46"/>
    <col min="6657" max="6657" width="4.875" style="46" customWidth="1"/>
    <col min="6658" max="6658" width="36.75" style="46" customWidth="1"/>
    <col min="6659" max="6659" width="12.875" style="46" customWidth="1"/>
    <col min="6660" max="6660" width="9.125" style="46" customWidth="1"/>
    <col min="6661" max="6661" width="12.875" style="46" customWidth="1"/>
    <col min="6662" max="6662" width="9.125" style="46" customWidth="1"/>
    <col min="6663" max="6663" width="12.875" style="46" customWidth="1"/>
    <col min="6664" max="6664" width="9.125" style="46" customWidth="1"/>
    <col min="6665" max="6665" width="12.875" style="46" customWidth="1"/>
    <col min="6666" max="6666" width="9.125" style="46" customWidth="1"/>
    <col min="6667" max="6667" width="11.875" style="46" customWidth="1"/>
    <col min="6668" max="6912" width="9" style="46"/>
    <col min="6913" max="6913" width="4.875" style="46" customWidth="1"/>
    <col min="6914" max="6914" width="36.75" style="46" customWidth="1"/>
    <col min="6915" max="6915" width="12.875" style="46" customWidth="1"/>
    <col min="6916" max="6916" width="9.125" style="46" customWidth="1"/>
    <col min="6917" max="6917" width="12.875" style="46" customWidth="1"/>
    <col min="6918" max="6918" width="9.125" style="46" customWidth="1"/>
    <col min="6919" max="6919" width="12.875" style="46" customWidth="1"/>
    <col min="6920" max="6920" width="9.125" style="46" customWidth="1"/>
    <col min="6921" max="6921" width="12.875" style="46" customWidth="1"/>
    <col min="6922" max="6922" width="9.125" style="46" customWidth="1"/>
    <col min="6923" max="6923" width="11.875" style="46" customWidth="1"/>
    <col min="6924" max="7168" width="9" style="46"/>
    <col min="7169" max="7169" width="4.875" style="46" customWidth="1"/>
    <col min="7170" max="7170" width="36.75" style="46" customWidth="1"/>
    <col min="7171" max="7171" width="12.875" style="46" customWidth="1"/>
    <col min="7172" max="7172" width="9.125" style="46" customWidth="1"/>
    <col min="7173" max="7173" width="12.875" style="46" customWidth="1"/>
    <col min="7174" max="7174" width="9.125" style="46" customWidth="1"/>
    <col min="7175" max="7175" width="12.875" style="46" customWidth="1"/>
    <col min="7176" max="7176" width="9.125" style="46" customWidth="1"/>
    <col min="7177" max="7177" width="12.875" style="46" customWidth="1"/>
    <col min="7178" max="7178" width="9.125" style="46" customWidth="1"/>
    <col min="7179" max="7179" width="11.875" style="46" customWidth="1"/>
    <col min="7180" max="7424" width="9" style="46"/>
    <col min="7425" max="7425" width="4.875" style="46" customWidth="1"/>
    <col min="7426" max="7426" width="36.75" style="46" customWidth="1"/>
    <col min="7427" max="7427" width="12.875" style="46" customWidth="1"/>
    <col min="7428" max="7428" width="9.125" style="46" customWidth="1"/>
    <col min="7429" max="7429" width="12.875" style="46" customWidth="1"/>
    <col min="7430" max="7430" width="9.125" style="46" customWidth="1"/>
    <col min="7431" max="7431" width="12.875" style="46" customWidth="1"/>
    <col min="7432" max="7432" width="9.125" style="46" customWidth="1"/>
    <col min="7433" max="7433" width="12.875" style="46" customWidth="1"/>
    <col min="7434" max="7434" width="9.125" style="46" customWidth="1"/>
    <col min="7435" max="7435" width="11.875" style="46" customWidth="1"/>
    <col min="7436" max="7680" width="9" style="46"/>
    <col min="7681" max="7681" width="4.875" style="46" customWidth="1"/>
    <col min="7682" max="7682" width="36.75" style="46" customWidth="1"/>
    <col min="7683" max="7683" width="12.875" style="46" customWidth="1"/>
    <col min="7684" max="7684" width="9.125" style="46" customWidth="1"/>
    <col min="7685" max="7685" width="12.875" style="46" customWidth="1"/>
    <col min="7686" max="7686" width="9.125" style="46" customWidth="1"/>
    <col min="7687" max="7687" width="12.875" style="46" customWidth="1"/>
    <col min="7688" max="7688" width="9.125" style="46" customWidth="1"/>
    <col min="7689" max="7689" width="12.875" style="46" customWidth="1"/>
    <col min="7690" max="7690" width="9.125" style="46" customWidth="1"/>
    <col min="7691" max="7691" width="11.875" style="46" customWidth="1"/>
    <col min="7692" max="7936" width="9" style="46"/>
    <col min="7937" max="7937" width="4.875" style="46" customWidth="1"/>
    <col min="7938" max="7938" width="36.75" style="46" customWidth="1"/>
    <col min="7939" max="7939" width="12.875" style="46" customWidth="1"/>
    <col min="7940" max="7940" width="9.125" style="46" customWidth="1"/>
    <col min="7941" max="7941" width="12.875" style="46" customWidth="1"/>
    <col min="7942" max="7942" width="9.125" style="46" customWidth="1"/>
    <col min="7943" max="7943" width="12.875" style="46" customWidth="1"/>
    <col min="7944" max="7944" width="9.125" style="46" customWidth="1"/>
    <col min="7945" max="7945" width="12.875" style="46" customWidth="1"/>
    <col min="7946" max="7946" width="9.125" style="46" customWidth="1"/>
    <col min="7947" max="7947" width="11.875" style="46" customWidth="1"/>
    <col min="7948" max="8192" width="9" style="46"/>
    <col min="8193" max="8193" width="4.875" style="46" customWidth="1"/>
    <col min="8194" max="8194" width="36.75" style="46" customWidth="1"/>
    <col min="8195" max="8195" width="12.875" style="46" customWidth="1"/>
    <col min="8196" max="8196" width="9.125" style="46" customWidth="1"/>
    <col min="8197" max="8197" width="12.875" style="46" customWidth="1"/>
    <col min="8198" max="8198" width="9.125" style="46" customWidth="1"/>
    <col min="8199" max="8199" width="12.875" style="46" customWidth="1"/>
    <col min="8200" max="8200" width="9.125" style="46" customWidth="1"/>
    <col min="8201" max="8201" width="12.875" style="46" customWidth="1"/>
    <col min="8202" max="8202" width="9.125" style="46" customWidth="1"/>
    <col min="8203" max="8203" width="11.875" style="46" customWidth="1"/>
    <col min="8204" max="8448" width="9" style="46"/>
    <col min="8449" max="8449" width="4.875" style="46" customWidth="1"/>
    <col min="8450" max="8450" width="36.75" style="46" customWidth="1"/>
    <col min="8451" max="8451" width="12.875" style="46" customWidth="1"/>
    <col min="8452" max="8452" width="9.125" style="46" customWidth="1"/>
    <col min="8453" max="8453" width="12.875" style="46" customWidth="1"/>
    <col min="8454" max="8454" width="9.125" style="46" customWidth="1"/>
    <col min="8455" max="8455" width="12.875" style="46" customWidth="1"/>
    <col min="8456" max="8456" width="9.125" style="46" customWidth="1"/>
    <col min="8457" max="8457" width="12.875" style="46" customWidth="1"/>
    <col min="8458" max="8458" width="9.125" style="46" customWidth="1"/>
    <col min="8459" max="8459" width="11.875" style="46" customWidth="1"/>
    <col min="8460" max="8704" width="9" style="46"/>
    <col min="8705" max="8705" width="4.875" style="46" customWidth="1"/>
    <col min="8706" max="8706" width="36.75" style="46" customWidth="1"/>
    <col min="8707" max="8707" width="12.875" style="46" customWidth="1"/>
    <col min="8708" max="8708" width="9.125" style="46" customWidth="1"/>
    <col min="8709" max="8709" width="12.875" style="46" customWidth="1"/>
    <col min="8710" max="8710" width="9.125" style="46" customWidth="1"/>
    <col min="8711" max="8711" width="12.875" style="46" customWidth="1"/>
    <col min="8712" max="8712" width="9.125" style="46" customWidth="1"/>
    <col min="8713" max="8713" width="12.875" style="46" customWidth="1"/>
    <col min="8714" max="8714" width="9.125" style="46" customWidth="1"/>
    <col min="8715" max="8715" width="11.875" style="46" customWidth="1"/>
    <col min="8716" max="8960" width="9" style="46"/>
    <col min="8961" max="8961" width="4.875" style="46" customWidth="1"/>
    <col min="8962" max="8962" width="36.75" style="46" customWidth="1"/>
    <col min="8963" max="8963" width="12.875" style="46" customWidth="1"/>
    <col min="8964" max="8964" width="9.125" style="46" customWidth="1"/>
    <col min="8965" max="8965" width="12.875" style="46" customWidth="1"/>
    <col min="8966" max="8966" width="9.125" style="46" customWidth="1"/>
    <col min="8967" max="8967" width="12.875" style="46" customWidth="1"/>
    <col min="8968" max="8968" width="9.125" style="46" customWidth="1"/>
    <col min="8969" max="8969" width="12.875" style="46" customWidth="1"/>
    <col min="8970" max="8970" width="9.125" style="46" customWidth="1"/>
    <col min="8971" max="8971" width="11.875" style="46" customWidth="1"/>
    <col min="8972" max="9216" width="9" style="46"/>
    <col min="9217" max="9217" width="4.875" style="46" customWidth="1"/>
    <col min="9218" max="9218" width="36.75" style="46" customWidth="1"/>
    <col min="9219" max="9219" width="12.875" style="46" customWidth="1"/>
    <col min="9220" max="9220" width="9.125" style="46" customWidth="1"/>
    <col min="9221" max="9221" width="12.875" style="46" customWidth="1"/>
    <col min="9222" max="9222" width="9.125" style="46" customWidth="1"/>
    <col min="9223" max="9223" width="12.875" style="46" customWidth="1"/>
    <col min="9224" max="9224" width="9.125" style="46" customWidth="1"/>
    <col min="9225" max="9225" width="12.875" style="46" customWidth="1"/>
    <col min="9226" max="9226" width="9.125" style="46" customWidth="1"/>
    <col min="9227" max="9227" width="11.875" style="46" customWidth="1"/>
    <col min="9228" max="9472" width="9" style="46"/>
    <col min="9473" max="9473" width="4.875" style="46" customWidth="1"/>
    <col min="9474" max="9474" width="36.75" style="46" customWidth="1"/>
    <col min="9475" max="9475" width="12.875" style="46" customWidth="1"/>
    <col min="9476" max="9476" width="9.125" style="46" customWidth="1"/>
    <col min="9477" max="9477" width="12.875" style="46" customWidth="1"/>
    <col min="9478" max="9478" width="9.125" style="46" customWidth="1"/>
    <col min="9479" max="9479" width="12.875" style="46" customWidth="1"/>
    <col min="9480" max="9480" width="9.125" style="46" customWidth="1"/>
    <col min="9481" max="9481" width="12.875" style="46" customWidth="1"/>
    <col min="9482" max="9482" width="9.125" style="46" customWidth="1"/>
    <col min="9483" max="9483" width="11.875" style="46" customWidth="1"/>
    <col min="9484" max="9728" width="9" style="46"/>
    <col min="9729" max="9729" width="4.875" style="46" customWidth="1"/>
    <col min="9730" max="9730" width="36.75" style="46" customWidth="1"/>
    <col min="9731" max="9731" width="12.875" style="46" customWidth="1"/>
    <col min="9732" max="9732" width="9.125" style="46" customWidth="1"/>
    <col min="9733" max="9733" width="12.875" style="46" customWidth="1"/>
    <col min="9734" max="9734" width="9.125" style="46" customWidth="1"/>
    <col min="9735" max="9735" width="12.875" style="46" customWidth="1"/>
    <col min="9736" max="9736" width="9.125" style="46" customWidth="1"/>
    <col min="9737" max="9737" width="12.875" style="46" customWidth="1"/>
    <col min="9738" max="9738" width="9.125" style="46" customWidth="1"/>
    <col min="9739" max="9739" width="11.875" style="46" customWidth="1"/>
    <col min="9740" max="9984" width="9" style="46"/>
    <col min="9985" max="9985" width="4.875" style="46" customWidth="1"/>
    <col min="9986" max="9986" width="36.75" style="46" customWidth="1"/>
    <col min="9987" max="9987" width="12.875" style="46" customWidth="1"/>
    <col min="9988" max="9988" width="9.125" style="46" customWidth="1"/>
    <col min="9989" max="9989" width="12.875" style="46" customWidth="1"/>
    <col min="9990" max="9990" width="9.125" style="46" customWidth="1"/>
    <col min="9991" max="9991" width="12.875" style="46" customWidth="1"/>
    <col min="9992" max="9992" width="9.125" style="46" customWidth="1"/>
    <col min="9993" max="9993" width="12.875" style="46" customWidth="1"/>
    <col min="9994" max="9994" width="9.125" style="46" customWidth="1"/>
    <col min="9995" max="9995" width="11.875" style="46" customWidth="1"/>
    <col min="9996" max="10240" width="9" style="46"/>
    <col min="10241" max="10241" width="4.875" style="46" customWidth="1"/>
    <col min="10242" max="10242" width="36.75" style="46" customWidth="1"/>
    <col min="10243" max="10243" width="12.875" style="46" customWidth="1"/>
    <col min="10244" max="10244" width="9.125" style="46" customWidth="1"/>
    <col min="10245" max="10245" width="12.875" style="46" customWidth="1"/>
    <col min="10246" max="10246" width="9.125" style="46" customWidth="1"/>
    <col min="10247" max="10247" width="12.875" style="46" customWidth="1"/>
    <col min="10248" max="10248" width="9.125" style="46" customWidth="1"/>
    <col min="10249" max="10249" width="12.875" style="46" customWidth="1"/>
    <col min="10250" max="10250" width="9.125" style="46" customWidth="1"/>
    <col min="10251" max="10251" width="11.875" style="46" customWidth="1"/>
    <col min="10252" max="10496" width="9" style="46"/>
    <col min="10497" max="10497" width="4.875" style="46" customWidth="1"/>
    <col min="10498" max="10498" width="36.75" style="46" customWidth="1"/>
    <col min="10499" max="10499" width="12.875" style="46" customWidth="1"/>
    <col min="10500" max="10500" width="9.125" style="46" customWidth="1"/>
    <col min="10501" max="10501" width="12.875" style="46" customWidth="1"/>
    <col min="10502" max="10502" width="9.125" style="46" customWidth="1"/>
    <col min="10503" max="10503" width="12.875" style="46" customWidth="1"/>
    <col min="10504" max="10504" width="9.125" style="46" customWidth="1"/>
    <col min="10505" max="10505" width="12.875" style="46" customWidth="1"/>
    <col min="10506" max="10506" width="9.125" style="46" customWidth="1"/>
    <col min="10507" max="10507" width="11.875" style="46" customWidth="1"/>
    <col min="10508" max="10752" width="9" style="46"/>
    <col min="10753" max="10753" width="4.875" style="46" customWidth="1"/>
    <col min="10754" max="10754" width="36.75" style="46" customWidth="1"/>
    <col min="10755" max="10755" width="12.875" style="46" customWidth="1"/>
    <col min="10756" max="10756" width="9.125" style="46" customWidth="1"/>
    <col min="10757" max="10757" width="12.875" style="46" customWidth="1"/>
    <col min="10758" max="10758" width="9.125" style="46" customWidth="1"/>
    <col min="10759" max="10759" width="12.875" style="46" customWidth="1"/>
    <col min="10760" max="10760" width="9.125" style="46" customWidth="1"/>
    <col min="10761" max="10761" width="12.875" style="46" customWidth="1"/>
    <col min="10762" max="10762" width="9.125" style="46" customWidth="1"/>
    <col min="10763" max="10763" width="11.875" style="46" customWidth="1"/>
    <col min="10764" max="11008" width="9" style="46"/>
    <col min="11009" max="11009" width="4.875" style="46" customWidth="1"/>
    <col min="11010" max="11010" width="36.75" style="46" customWidth="1"/>
    <col min="11011" max="11011" width="12.875" style="46" customWidth="1"/>
    <col min="11012" max="11012" width="9.125" style="46" customWidth="1"/>
    <col min="11013" max="11013" width="12.875" style="46" customWidth="1"/>
    <col min="11014" max="11014" width="9.125" style="46" customWidth="1"/>
    <col min="11015" max="11015" width="12.875" style="46" customWidth="1"/>
    <col min="11016" max="11016" width="9.125" style="46" customWidth="1"/>
    <col min="11017" max="11017" width="12.875" style="46" customWidth="1"/>
    <col min="11018" max="11018" width="9.125" style="46" customWidth="1"/>
    <col min="11019" max="11019" width="11.875" style="46" customWidth="1"/>
    <col min="11020" max="11264" width="9" style="46"/>
    <col min="11265" max="11265" width="4.875" style="46" customWidth="1"/>
    <col min="11266" max="11266" width="36.75" style="46" customWidth="1"/>
    <col min="11267" max="11267" width="12.875" style="46" customWidth="1"/>
    <col min="11268" max="11268" width="9.125" style="46" customWidth="1"/>
    <col min="11269" max="11269" width="12.875" style="46" customWidth="1"/>
    <col min="11270" max="11270" width="9.125" style="46" customWidth="1"/>
    <col min="11271" max="11271" width="12.875" style="46" customWidth="1"/>
    <col min="11272" max="11272" width="9.125" style="46" customWidth="1"/>
    <col min="11273" max="11273" width="12.875" style="46" customWidth="1"/>
    <col min="11274" max="11274" width="9.125" style="46" customWidth="1"/>
    <col min="11275" max="11275" width="11.875" style="46" customWidth="1"/>
    <col min="11276" max="11520" width="9" style="46"/>
    <col min="11521" max="11521" width="4.875" style="46" customWidth="1"/>
    <col min="11522" max="11522" width="36.75" style="46" customWidth="1"/>
    <col min="11523" max="11523" width="12.875" style="46" customWidth="1"/>
    <col min="11524" max="11524" width="9.125" style="46" customWidth="1"/>
    <col min="11525" max="11525" width="12.875" style="46" customWidth="1"/>
    <col min="11526" max="11526" width="9.125" style="46" customWidth="1"/>
    <col min="11527" max="11527" width="12.875" style="46" customWidth="1"/>
    <col min="11528" max="11528" width="9.125" style="46" customWidth="1"/>
    <col min="11529" max="11529" width="12.875" style="46" customWidth="1"/>
    <col min="11530" max="11530" width="9.125" style="46" customWidth="1"/>
    <col min="11531" max="11531" width="11.875" style="46" customWidth="1"/>
    <col min="11532" max="11776" width="9" style="46"/>
    <col min="11777" max="11777" width="4.875" style="46" customWidth="1"/>
    <col min="11778" max="11778" width="36.75" style="46" customWidth="1"/>
    <col min="11779" max="11779" width="12.875" style="46" customWidth="1"/>
    <col min="11780" max="11780" width="9.125" style="46" customWidth="1"/>
    <col min="11781" max="11781" width="12.875" style="46" customWidth="1"/>
    <col min="11782" max="11782" width="9.125" style="46" customWidth="1"/>
    <col min="11783" max="11783" width="12.875" style="46" customWidth="1"/>
    <col min="11784" max="11784" width="9.125" style="46" customWidth="1"/>
    <col min="11785" max="11785" width="12.875" style="46" customWidth="1"/>
    <col min="11786" max="11786" width="9.125" style="46" customWidth="1"/>
    <col min="11787" max="11787" width="11.875" style="46" customWidth="1"/>
    <col min="11788" max="12032" width="9" style="46"/>
    <col min="12033" max="12033" width="4.875" style="46" customWidth="1"/>
    <col min="12034" max="12034" width="36.75" style="46" customWidth="1"/>
    <col min="12035" max="12035" width="12.875" style="46" customWidth="1"/>
    <col min="12036" max="12036" width="9.125" style="46" customWidth="1"/>
    <col min="12037" max="12037" width="12.875" style="46" customWidth="1"/>
    <col min="12038" max="12038" width="9.125" style="46" customWidth="1"/>
    <col min="12039" max="12039" width="12.875" style="46" customWidth="1"/>
    <col min="12040" max="12040" width="9.125" style="46" customWidth="1"/>
    <col min="12041" max="12041" width="12.875" style="46" customWidth="1"/>
    <col min="12042" max="12042" width="9.125" style="46" customWidth="1"/>
    <col min="12043" max="12043" width="11.875" style="46" customWidth="1"/>
    <col min="12044" max="12288" width="9" style="46"/>
    <col min="12289" max="12289" width="4.875" style="46" customWidth="1"/>
    <col min="12290" max="12290" width="36.75" style="46" customWidth="1"/>
    <col min="12291" max="12291" width="12.875" style="46" customWidth="1"/>
    <col min="12292" max="12292" width="9.125" style="46" customWidth="1"/>
    <col min="12293" max="12293" width="12.875" style="46" customWidth="1"/>
    <col min="12294" max="12294" width="9.125" style="46" customWidth="1"/>
    <col min="12295" max="12295" width="12.875" style="46" customWidth="1"/>
    <col min="12296" max="12296" width="9.125" style="46" customWidth="1"/>
    <col min="12297" max="12297" width="12.875" style="46" customWidth="1"/>
    <col min="12298" max="12298" width="9.125" style="46" customWidth="1"/>
    <col min="12299" max="12299" width="11.875" style="46" customWidth="1"/>
    <col min="12300" max="12544" width="9" style="46"/>
    <col min="12545" max="12545" width="4.875" style="46" customWidth="1"/>
    <col min="12546" max="12546" width="36.75" style="46" customWidth="1"/>
    <col min="12547" max="12547" width="12.875" style="46" customWidth="1"/>
    <col min="12548" max="12548" width="9.125" style="46" customWidth="1"/>
    <col min="12549" max="12549" width="12.875" style="46" customWidth="1"/>
    <col min="12550" max="12550" width="9.125" style="46" customWidth="1"/>
    <col min="12551" max="12551" width="12.875" style="46" customWidth="1"/>
    <col min="12552" max="12552" width="9.125" style="46" customWidth="1"/>
    <col min="12553" max="12553" width="12.875" style="46" customWidth="1"/>
    <col min="12554" max="12554" width="9.125" style="46" customWidth="1"/>
    <col min="12555" max="12555" width="11.875" style="46" customWidth="1"/>
    <col min="12556" max="12800" width="9" style="46"/>
    <col min="12801" max="12801" width="4.875" style="46" customWidth="1"/>
    <col min="12802" max="12802" width="36.75" style="46" customWidth="1"/>
    <col min="12803" max="12803" width="12.875" style="46" customWidth="1"/>
    <col min="12804" max="12804" width="9.125" style="46" customWidth="1"/>
    <col min="12805" max="12805" width="12.875" style="46" customWidth="1"/>
    <col min="12806" max="12806" width="9.125" style="46" customWidth="1"/>
    <col min="12807" max="12807" width="12.875" style="46" customWidth="1"/>
    <col min="12808" max="12808" width="9.125" style="46" customWidth="1"/>
    <col min="12809" max="12809" width="12.875" style="46" customWidth="1"/>
    <col min="12810" max="12810" width="9.125" style="46" customWidth="1"/>
    <col min="12811" max="12811" width="11.875" style="46" customWidth="1"/>
    <col min="12812" max="13056" width="9" style="46"/>
    <col min="13057" max="13057" width="4.875" style="46" customWidth="1"/>
    <col min="13058" max="13058" width="36.75" style="46" customWidth="1"/>
    <col min="13059" max="13059" width="12.875" style="46" customWidth="1"/>
    <col min="13060" max="13060" width="9.125" style="46" customWidth="1"/>
    <col min="13061" max="13061" width="12.875" style="46" customWidth="1"/>
    <col min="13062" max="13062" width="9.125" style="46" customWidth="1"/>
    <col min="13063" max="13063" width="12.875" style="46" customWidth="1"/>
    <col min="13064" max="13064" width="9.125" style="46" customWidth="1"/>
    <col min="13065" max="13065" width="12.875" style="46" customWidth="1"/>
    <col min="13066" max="13066" width="9.125" style="46" customWidth="1"/>
    <col min="13067" max="13067" width="11.875" style="46" customWidth="1"/>
    <col min="13068" max="13312" width="9" style="46"/>
    <col min="13313" max="13313" width="4.875" style="46" customWidth="1"/>
    <col min="13314" max="13314" width="36.75" style="46" customWidth="1"/>
    <col min="13315" max="13315" width="12.875" style="46" customWidth="1"/>
    <col min="13316" max="13316" width="9.125" style="46" customWidth="1"/>
    <col min="13317" max="13317" width="12.875" style="46" customWidth="1"/>
    <col min="13318" max="13318" width="9.125" style="46" customWidth="1"/>
    <col min="13319" max="13319" width="12.875" style="46" customWidth="1"/>
    <col min="13320" max="13320" width="9.125" style="46" customWidth="1"/>
    <col min="13321" max="13321" width="12.875" style="46" customWidth="1"/>
    <col min="13322" max="13322" width="9.125" style="46" customWidth="1"/>
    <col min="13323" max="13323" width="11.875" style="46" customWidth="1"/>
    <col min="13324" max="13568" width="9" style="46"/>
    <col min="13569" max="13569" width="4.875" style="46" customWidth="1"/>
    <col min="13570" max="13570" width="36.75" style="46" customWidth="1"/>
    <col min="13571" max="13571" width="12.875" style="46" customWidth="1"/>
    <col min="13572" max="13572" width="9.125" style="46" customWidth="1"/>
    <col min="13573" max="13573" width="12.875" style="46" customWidth="1"/>
    <col min="13574" max="13574" width="9.125" style="46" customWidth="1"/>
    <col min="13575" max="13575" width="12.875" style="46" customWidth="1"/>
    <col min="13576" max="13576" width="9.125" style="46" customWidth="1"/>
    <col min="13577" max="13577" width="12.875" style="46" customWidth="1"/>
    <col min="13578" max="13578" width="9.125" style="46" customWidth="1"/>
    <col min="13579" max="13579" width="11.875" style="46" customWidth="1"/>
    <col min="13580" max="13824" width="9" style="46"/>
    <col min="13825" max="13825" width="4.875" style="46" customWidth="1"/>
    <col min="13826" max="13826" width="36.75" style="46" customWidth="1"/>
    <col min="13827" max="13827" width="12.875" style="46" customWidth="1"/>
    <col min="13828" max="13828" width="9.125" style="46" customWidth="1"/>
    <col min="13829" max="13829" width="12.875" style="46" customWidth="1"/>
    <col min="13830" max="13830" width="9.125" style="46" customWidth="1"/>
    <col min="13831" max="13831" width="12.875" style="46" customWidth="1"/>
    <col min="13832" max="13832" width="9.125" style="46" customWidth="1"/>
    <col min="13833" max="13833" width="12.875" style="46" customWidth="1"/>
    <col min="13834" max="13834" width="9.125" style="46" customWidth="1"/>
    <col min="13835" max="13835" width="11.875" style="46" customWidth="1"/>
    <col min="13836" max="14080" width="9" style="46"/>
    <col min="14081" max="14081" width="4.875" style="46" customWidth="1"/>
    <col min="14082" max="14082" width="36.75" style="46" customWidth="1"/>
    <col min="14083" max="14083" width="12.875" style="46" customWidth="1"/>
    <col min="14084" max="14084" width="9.125" style="46" customWidth="1"/>
    <col min="14085" max="14085" width="12.875" style="46" customWidth="1"/>
    <col min="14086" max="14086" width="9.125" style="46" customWidth="1"/>
    <col min="14087" max="14087" width="12.875" style="46" customWidth="1"/>
    <col min="14088" max="14088" width="9.125" style="46" customWidth="1"/>
    <col min="14089" max="14089" width="12.875" style="46" customWidth="1"/>
    <col min="14090" max="14090" width="9.125" style="46" customWidth="1"/>
    <col min="14091" max="14091" width="11.875" style="46" customWidth="1"/>
    <col min="14092" max="14336" width="9" style="46"/>
    <col min="14337" max="14337" width="4.875" style="46" customWidth="1"/>
    <col min="14338" max="14338" width="36.75" style="46" customWidth="1"/>
    <col min="14339" max="14339" width="12.875" style="46" customWidth="1"/>
    <col min="14340" max="14340" width="9.125" style="46" customWidth="1"/>
    <col min="14341" max="14341" width="12.875" style="46" customWidth="1"/>
    <col min="14342" max="14342" width="9.125" style="46" customWidth="1"/>
    <col min="14343" max="14343" width="12.875" style="46" customWidth="1"/>
    <col min="14344" max="14344" width="9.125" style="46" customWidth="1"/>
    <col min="14345" max="14345" width="12.875" style="46" customWidth="1"/>
    <col min="14346" max="14346" width="9.125" style="46" customWidth="1"/>
    <col min="14347" max="14347" width="11.875" style="46" customWidth="1"/>
    <col min="14348" max="14592" width="9" style="46"/>
    <col min="14593" max="14593" width="4.875" style="46" customWidth="1"/>
    <col min="14594" max="14594" width="36.75" style="46" customWidth="1"/>
    <col min="14595" max="14595" width="12.875" style="46" customWidth="1"/>
    <col min="14596" max="14596" width="9.125" style="46" customWidth="1"/>
    <col min="14597" max="14597" width="12.875" style="46" customWidth="1"/>
    <col min="14598" max="14598" width="9.125" style="46" customWidth="1"/>
    <col min="14599" max="14599" width="12.875" style="46" customWidth="1"/>
    <col min="14600" max="14600" width="9.125" style="46" customWidth="1"/>
    <col min="14601" max="14601" width="12.875" style="46" customWidth="1"/>
    <col min="14602" max="14602" width="9.125" style="46" customWidth="1"/>
    <col min="14603" max="14603" width="11.875" style="46" customWidth="1"/>
    <col min="14604" max="14848" width="9" style="46"/>
    <col min="14849" max="14849" width="4.875" style="46" customWidth="1"/>
    <col min="14850" max="14850" width="36.75" style="46" customWidth="1"/>
    <col min="14851" max="14851" width="12.875" style="46" customWidth="1"/>
    <col min="14852" max="14852" width="9.125" style="46" customWidth="1"/>
    <col min="14853" max="14853" width="12.875" style="46" customWidth="1"/>
    <col min="14854" max="14854" width="9.125" style="46" customWidth="1"/>
    <col min="14855" max="14855" width="12.875" style="46" customWidth="1"/>
    <col min="14856" max="14856" width="9.125" style="46" customWidth="1"/>
    <col min="14857" max="14857" width="12.875" style="46" customWidth="1"/>
    <col min="14858" max="14858" width="9.125" style="46" customWidth="1"/>
    <col min="14859" max="14859" width="11.875" style="46" customWidth="1"/>
    <col min="14860" max="15104" width="9" style="46"/>
    <col min="15105" max="15105" width="4.875" style="46" customWidth="1"/>
    <col min="15106" max="15106" width="36.75" style="46" customWidth="1"/>
    <col min="15107" max="15107" width="12.875" style="46" customWidth="1"/>
    <col min="15108" max="15108" width="9.125" style="46" customWidth="1"/>
    <col min="15109" max="15109" width="12.875" style="46" customWidth="1"/>
    <col min="15110" max="15110" width="9.125" style="46" customWidth="1"/>
    <col min="15111" max="15111" width="12.875" style="46" customWidth="1"/>
    <col min="15112" max="15112" width="9.125" style="46" customWidth="1"/>
    <col min="15113" max="15113" width="12.875" style="46" customWidth="1"/>
    <col min="15114" max="15114" width="9.125" style="46" customWidth="1"/>
    <col min="15115" max="15115" width="11.875" style="46" customWidth="1"/>
    <col min="15116" max="15360" width="9" style="46"/>
    <col min="15361" max="15361" width="4.875" style="46" customWidth="1"/>
    <col min="15362" max="15362" width="36.75" style="46" customWidth="1"/>
    <col min="15363" max="15363" width="12.875" style="46" customWidth="1"/>
    <col min="15364" max="15364" width="9.125" style="46" customWidth="1"/>
    <col min="15365" max="15365" width="12.875" style="46" customWidth="1"/>
    <col min="15366" max="15366" width="9.125" style="46" customWidth="1"/>
    <col min="15367" max="15367" width="12.875" style="46" customWidth="1"/>
    <col min="15368" max="15368" width="9.125" style="46" customWidth="1"/>
    <col min="15369" max="15369" width="12.875" style="46" customWidth="1"/>
    <col min="15370" max="15370" width="9.125" style="46" customWidth="1"/>
    <col min="15371" max="15371" width="11.875" style="46" customWidth="1"/>
    <col min="15372" max="15616" width="9" style="46"/>
    <col min="15617" max="15617" width="4.875" style="46" customWidth="1"/>
    <col min="15618" max="15618" width="36.75" style="46" customWidth="1"/>
    <col min="15619" max="15619" width="12.875" style="46" customWidth="1"/>
    <col min="15620" max="15620" width="9.125" style="46" customWidth="1"/>
    <col min="15621" max="15621" width="12.875" style="46" customWidth="1"/>
    <col min="15622" max="15622" width="9.125" style="46" customWidth="1"/>
    <col min="15623" max="15623" width="12.875" style="46" customWidth="1"/>
    <col min="15624" max="15624" width="9.125" style="46" customWidth="1"/>
    <col min="15625" max="15625" width="12.875" style="46" customWidth="1"/>
    <col min="15626" max="15626" width="9.125" style="46" customWidth="1"/>
    <col min="15627" max="15627" width="11.875" style="46" customWidth="1"/>
    <col min="15628" max="15872" width="9" style="46"/>
    <col min="15873" max="15873" width="4.875" style="46" customWidth="1"/>
    <col min="15874" max="15874" width="36.75" style="46" customWidth="1"/>
    <col min="15875" max="15875" width="12.875" style="46" customWidth="1"/>
    <col min="15876" max="15876" width="9.125" style="46" customWidth="1"/>
    <col min="15877" max="15877" width="12.875" style="46" customWidth="1"/>
    <col min="15878" max="15878" width="9.125" style="46" customWidth="1"/>
    <col min="15879" max="15879" width="12.875" style="46" customWidth="1"/>
    <col min="15880" max="15880" width="9.125" style="46" customWidth="1"/>
    <col min="15881" max="15881" width="12.875" style="46" customWidth="1"/>
    <col min="15882" max="15882" width="9.125" style="46" customWidth="1"/>
    <col min="15883" max="15883" width="11.875" style="46" customWidth="1"/>
    <col min="15884" max="16128" width="9" style="46"/>
    <col min="16129" max="16129" width="4.875" style="46" customWidth="1"/>
    <col min="16130" max="16130" width="36.75" style="46" customWidth="1"/>
    <col min="16131" max="16131" width="12.875" style="46" customWidth="1"/>
    <col min="16132" max="16132" width="9.125" style="46" customWidth="1"/>
    <col min="16133" max="16133" width="12.875" style="46" customWidth="1"/>
    <col min="16134" max="16134" width="9.125" style="46" customWidth="1"/>
    <col min="16135" max="16135" width="12.875" style="46" customWidth="1"/>
    <col min="16136" max="16136" width="9.125" style="46" customWidth="1"/>
    <col min="16137" max="16137" width="12.875" style="46" customWidth="1"/>
    <col min="16138" max="16138" width="9.125" style="46" customWidth="1"/>
    <col min="16139" max="16139" width="11.875" style="46" customWidth="1"/>
    <col min="16140" max="16384" width="9" style="46"/>
  </cols>
  <sheetData>
    <row r="1" spans="1:11" s="9" customFormat="1" ht="28.5" customHeight="1" x14ac:dyDescent="0.15">
      <c r="A1" s="9" t="s">
        <v>23</v>
      </c>
      <c r="B1" s="10" t="s">
        <v>88</v>
      </c>
    </row>
    <row r="2" spans="1:11" s="12" customFormat="1" ht="28.5" customHeight="1" x14ac:dyDescent="0.15">
      <c r="B2" s="12" t="s">
        <v>89</v>
      </c>
    </row>
    <row r="3" spans="1:11" s="14" customFormat="1" ht="16.5" customHeight="1" x14ac:dyDescent="0.2">
      <c r="B3" s="15"/>
      <c r="H3" s="61"/>
      <c r="I3" s="17"/>
      <c r="J3" s="18" t="s">
        <v>85</v>
      </c>
    </row>
    <row r="4" spans="1:11" s="24" customFormat="1" ht="25.5" customHeight="1" x14ac:dyDescent="0.2">
      <c r="A4" s="19"/>
      <c r="B4" s="20" t="s">
        <v>77</v>
      </c>
      <c r="C4" s="21">
        <f>'[1]2-3'!E4</f>
        <v>2022</v>
      </c>
      <c r="D4" s="22"/>
      <c r="E4" s="21">
        <f>'[1]2-3'!G4</f>
        <v>2023</v>
      </c>
      <c r="F4" s="22"/>
      <c r="G4" s="48">
        <f>'[1]2-3'!I4</f>
        <v>2024</v>
      </c>
      <c r="H4" s="49"/>
      <c r="I4" s="21">
        <f>YEAR([2]元データ保有金額!D2)-1</f>
        <v>2025</v>
      </c>
      <c r="J4" s="23"/>
    </row>
    <row r="5" spans="1:11" s="24" customFormat="1" ht="25.5" customHeight="1" x14ac:dyDescent="0.15">
      <c r="A5" s="25"/>
      <c r="B5" s="26" t="s">
        <v>52</v>
      </c>
      <c r="C5" s="27">
        <f>'[1]2-3'!E5</f>
        <v>1440</v>
      </c>
      <c r="D5" s="28"/>
      <c r="E5" s="27">
        <f>'[1]2-3'!G5</f>
        <v>1600</v>
      </c>
      <c r="F5" s="28"/>
      <c r="G5" s="51">
        <f>'[1]2-3'!I5</f>
        <v>1573</v>
      </c>
      <c r="H5" s="52"/>
      <c r="I5" s="27">
        <f>[2]貼付用データ!$B4</f>
        <v>1558</v>
      </c>
      <c r="J5" s="28"/>
    </row>
    <row r="6" spans="1:11" s="24" customFormat="1" ht="25.5" customHeight="1" x14ac:dyDescent="0.15">
      <c r="A6" s="29"/>
      <c r="B6" s="30" t="s">
        <v>53</v>
      </c>
      <c r="C6" s="31">
        <f>'[1]2-3'!E6</f>
        <v>278184187</v>
      </c>
      <c r="D6" s="32">
        <f>'[1]2-3'!F6</f>
        <v>100</v>
      </c>
      <c r="E6" s="31">
        <f>'[1]2-3'!G6</f>
        <v>306959099</v>
      </c>
      <c r="F6" s="32">
        <f>'[1]2-3'!H6</f>
        <v>100</v>
      </c>
      <c r="G6" s="53">
        <f>'[1]2-3'!I6</f>
        <v>301297364</v>
      </c>
      <c r="H6" s="54">
        <f>'[1]2-3'!J6</f>
        <v>100</v>
      </c>
      <c r="I6" s="31">
        <f>[2]貼付用データ!$R15</f>
        <v>321946172</v>
      </c>
      <c r="J6" s="32">
        <v>100</v>
      </c>
      <c r="K6" s="33"/>
    </row>
    <row r="7" spans="1:11" s="24" customFormat="1" ht="25.5" customHeight="1" x14ac:dyDescent="0.15">
      <c r="A7" s="34" t="s">
        <v>54</v>
      </c>
      <c r="B7" s="35" t="s">
        <v>55</v>
      </c>
      <c r="C7" s="36">
        <f>'[1]2-3'!E7</f>
        <v>18435</v>
      </c>
      <c r="D7" s="37">
        <f>'[1]2-3'!F7</f>
        <v>0</v>
      </c>
      <c r="E7" s="36">
        <f>'[1]2-3'!G7</f>
        <v>20616</v>
      </c>
      <c r="F7" s="37">
        <f>'[1]2-3'!H7</f>
        <v>0</v>
      </c>
      <c r="G7" s="55">
        <f>'[1]2-3'!I7</f>
        <v>20549</v>
      </c>
      <c r="H7" s="56">
        <f>'[1]2-3'!J7</f>
        <v>0</v>
      </c>
      <c r="I7" s="36">
        <f>[2]貼付用データ!$C15</f>
        <v>21829</v>
      </c>
      <c r="J7" s="37">
        <f>[2]貼付用データ!$S15</f>
        <v>0</v>
      </c>
      <c r="K7" s="33"/>
    </row>
    <row r="8" spans="1:11" s="24" customFormat="1" ht="25.5" customHeight="1" x14ac:dyDescent="0.15">
      <c r="A8" s="34" t="s">
        <v>56</v>
      </c>
      <c r="B8" s="35" t="s">
        <v>78</v>
      </c>
      <c r="C8" s="36">
        <f>'[1]2-3'!E8</f>
        <v>124820278</v>
      </c>
      <c r="D8" s="37">
        <f>'[1]2-3'!F8</f>
        <v>44.9</v>
      </c>
      <c r="E8" s="36">
        <f>'[1]2-3'!G8</f>
        <v>142478351</v>
      </c>
      <c r="F8" s="37">
        <f>'[1]2-3'!H8</f>
        <v>46.4</v>
      </c>
      <c r="G8" s="55">
        <f>'[1]2-3'!I8</f>
        <v>135657707</v>
      </c>
      <c r="H8" s="56">
        <f>'[1]2-3'!J8</f>
        <v>45</v>
      </c>
      <c r="I8" s="36">
        <f>[2]貼付用データ!$D15</f>
        <v>137975263</v>
      </c>
      <c r="J8" s="37">
        <f>[2]貼付用データ!$T15</f>
        <v>42.9</v>
      </c>
      <c r="K8" s="33"/>
    </row>
    <row r="9" spans="1:11" s="24" customFormat="1" ht="25.5" customHeight="1" x14ac:dyDescent="0.15">
      <c r="A9" s="34" t="s">
        <v>58</v>
      </c>
      <c r="B9" s="35" t="s">
        <v>59</v>
      </c>
      <c r="C9" s="36">
        <f>'[1]2-3'!E9</f>
        <v>20597360</v>
      </c>
      <c r="D9" s="37">
        <f>'[1]2-3'!F9</f>
        <v>7.4</v>
      </c>
      <c r="E9" s="36">
        <f>'[1]2-3'!G9</f>
        <v>22031940</v>
      </c>
      <c r="F9" s="37">
        <f>'[1]2-3'!H9</f>
        <v>7.2</v>
      </c>
      <c r="G9" s="55">
        <f>'[1]2-3'!I9</f>
        <v>19792243</v>
      </c>
      <c r="H9" s="56">
        <f>'[1]2-3'!J9</f>
        <v>6.6</v>
      </c>
      <c r="I9" s="36">
        <f>[2]貼付用データ!$E15</f>
        <v>17904342</v>
      </c>
      <c r="J9" s="37">
        <f>[2]貼付用データ!$U15</f>
        <v>5.6</v>
      </c>
      <c r="K9" s="33"/>
    </row>
    <row r="10" spans="1:11" s="24" customFormat="1" ht="25.5" customHeight="1" x14ac:dyDescent="0.15">
      <c r="A10" s="38"/>
      <c r="B10" s="39" t="s">
        <v>60</v>
      </c>
      <c r="C10" s="36">
        <f>'[1]2-3'!E10</f>
        <v>4883537</v>
      </c>
      <c r="D10" s="37">
        <f>'[1]2-3'!F10</f>
        <v>1.8</v>
      </c>
      <c r="E10" s="36">
        <f>'[1]2-3'!G10</f>
        <v>5107885</v>
      </c>
      <c r="F10" s="37">
        <f>'[1]2-3'!H10</f>
        <v>1.7</v>
      </c>
      <c r="G10" s="55">
        <f>'[1]2-3'!I10</f>
        <v>4854364</v>
      </c>
      <c r="H10" s="56">
        <f>'[1]2-3'!J10</f>
        <v>1.6</v>
      </c>
      <c r="I10" s="36">
        <f>[2]貼付用データ!$F15</f>
        <v>4697859</v>
      </c>
      <c r="J10" s="37">
        <f>[2]貼付用データ!$V15</f>
        <v>1.5</v>
      </c>
      <c r="K10" s="33"/>
    </row>
    <row r="11" spans="1:11" s="24" customFormat="1" ht="25.5" customHeight="1" x14ac:dyDescent="0.15">
      <c r="A11" s="40"/>
      <c r="B11" s="39" t="s">
        <v>61</v>
      </c>
      <c r="C11" s="36">
        <f>'[1]2-3'!E11</f>
        <v>11963678</v>
      </c>
      <c r="D11" s="37">
        <f>'[1]2-3'!F11</f>
        <v>4.3</v>
      </c>
      <c r="E11" s="36">
        <f>'[1]2-3'!G11</f>
        <v>12613505</v>
      </c>
      <c r="F11" s="37">
        <f>'[1]2-3'!H11</f>
        <v>4.0999999999999996</v>
      </c>
      <c r="G11" s="55">
        <f>'[1]2-3'!I11</f>
        <v>11297574</v>
      </c>
      <c r="H11" s="56">
        <f>'[1]2-3'!J11</f>
        <v>3.7</v>
      </c>
      <c r="I11" s="36">
        <f>[2]貼付用データ!$G15</f>
        <v>9570989</v>
      </c>
      <c r="J11" s="37">
        <f>[2]貼付用データ!$W15</f>
        <v>3</v>
      </c>
      <c r="K11" s="33"/>
    </row>
    <row r="12" spans="1:11" s="24" customFormat="1" ht="25.5" customHeight="1" x14ac:dyDescent="0.15">
      <c r="A12" s="40"/>
      <c r="B12" s="41" t="s">
        <v>62</v>
      </c>
      <c r="C12" s="36">
        <f>'[1]2-3'!E12</f>
        <v>3955974</v>
      </c>
      <c r="D12" s="37">
        <f>'[1]2-3'!F12</f>
        <v>1.4</v>
      </c>
      <c r="E12" s="36">
        <f>'[1]2-3'!G12</f>
        <v>4333488</v>
      </c>
      <c r="F12" s="37">
        <f>'[1]2-3'!H12</f>
        <v>1.4</v>
      </c>
      <c r="G12" s="55">
        <f>'[1]2-3'!I12</f>
        <v>3820141</v>
      </c>
      <c r="H12" s="56">
        <f>'[1]2-3'!J12</f>
        <v>1.3</v>
      </c>
      <c r="I12" s="36">
        <f>[2]貼付用データ!$H15</f>
        <v>3359913</v>
      </c>
      <c r="J12" s="37">
        <f>[2]貼付用データ!$X15</f>
        <v>1</v>
      </c>
      <c r="K12" s="33"/>
    </row>
    <row r="13" spans="1:11" s="24" customFormat="1" ht="25.5" customHeight="1" x14ac:dyDescent="0.15">
      <c r="A13" s="40"/>
      <c r="B13" s="41" t="s">
        <v>63</v>
      </c>
      <c r="C13" s="36">
        <f>'[1]2-3'!E13</f>
        <v>440697</v>
      </c>
      <c r="D13" s="37">
        <f>'[1]2-3'!F13</f>
        <v>0.2</v>
      </c>
      <c r="E13" s="36">
        <f>'[1]2-3'!G13</f>
        <v>369786</v>
      </c>
      <c r="F13" s="37">
        <f>'[1]2-3'!H13</f>
        <v>0.1</v>
      </c>
      <c r="G13" s="55">
        <f>'[1]2-3'!I13</f>
        <v>297225</v>
      </c>
      <c r="H13" s="56">
        <f>'[1]2-3'!J13</f>
        <v>0.1</v>
      </c>
      <c r="I13" s="36">
        <f>[2]貼付用データ!$I15</f>
        <v>223665</v>
      </c>
      <c r="J13" s="37">
        <f>[2]貼付用データ!$Y15</f>
        <v>0.1</v>
      </c>
      <c r="K13" s="33"/>
    </row>
    <row r="14" spans="1:11" s="24" customFormat="1" ht="25.5" customHeight="1" x14ac:dyDescent="0.15">
      <c r="A14" s="40"/>
      <c r="B14" s="39" t="s">
        <v>64</v>
      </c>
      <c r="C14" s="36">
        <f>'[1]2-3'!E14</f>
        <v>1640816</v>
      </c>
      <c r="D14" s="37">
        <f>'[1]2-3'!F14</f>
        <v>0.6</v>
      </c>
      <c r="E14" s="36">
        <f>'[1]2-3'!G14</f>
        <v>2032781</v>
      </c>
      <c r="F14" s="37">
        <f>'[1]2-3'!H14</f>
        <v>0.7</v>
      </c>
      <c r="G14" s="55">
        <f>'[1]2-3'!I14</f>
        <v>1926922</v>
      </c>
      <c r="H14" s="56">
        <f>'[1]2-3'!J14</f>
        <v>0.6</v>
      </c>
      <c r="I14" s="36">
        <f>[2]貼付用データ!$J15</f>
        <v>1894134</v>
      </c>
      <c r="J14" s="37">
        <f>[2]貼付用データ!$Z15</f>
        <v>0.6</v>
      </c>
      <c r="K14" s="33"/>
    </row>
    <row r="15" spans="1:11" s="24" customFormat="1" ht="25.5" customHeight="1" x14ac:dyDescent="0.15">
      <c r="A15" s="40"/>
      <c r="B15" s="39" t="s">
        <v>65</v>
      </c>
      <c r="C15" s="36">
        <f>'[1]2-3'!E15</f>
        <v>1041095</v>
      </c>
      <c r="D15" s="37">
        <f>'[1]2-3'!F15</f>
        <v>0.4</v>
      </c>
      <c r="E15" s="36">
        <f>'[1]2-3'!G15</f>
        <v>1195632</v>
      </c>
      <c r="F15" s="37">
        <f>'[1]2-3'!H15</f>
        <v>0.4</v>
      </c>
      <c r="G15" s="55">
        <f>'[1]2-3'!I15</f>
        <v>768611</v>
      </c>
      <c r="H15" s="56">
        <f>'[1]2-3'!J15</f>
        <v>0.3</v>
      </c>
      <c r="I15" s="36">
        <f>[2]貼付用データ!$K15</f>
        <v>567424</v>
      </c>
      <c r="J15" s="37">
        <f>[2]貼付用データ!$AA15</f>
        <v>0.2</v>
      </c>
      <c r="K15" s="33"/>
    </row>
    <row r="16" spans="1:11" s="24" customFormat="1" ht="25.5" customHeight="1" x14ac:dyDescent="0.15">
      <c r="A16" s="42"/>
      <c r="B16" s="30" t="s">
        <v>66</v>
      </c>
      <c r="C16" s="36">
        <f>'[1]2-3'!E16</f>
        <v>1068234</v>
      </c>
      <c r="D16" s="37">
        <f>'[1]2-3'!F16</f>
        <v>0.4</v>
      </c>
      <c r="E16" s="36">
        <f>'[1]2-3'!G16</f>
        <v>1082137</v>
      </c>
      <c r="F16" s="37">
        <f>'[1]2-3'!H16</f>
        <v>0.4</v>
      </c>
      <c r="G16" s="55">
        <f>'[1]2-3'!I16</f>
        <v>944772</v>
      </c>
      <c r="H16" s="56">
        <f>'[1]2-3'!J16</f>
        <v>0.3</v>
      </c>
      <c r="I16" s="36">
        <f>[2]貼付用データ!$L15</f>
        <v>1173936</v>
      </c>
      <c r="J16" s="37">
        <f>[2]貼付用データ!$AB15</f>
        <v>0.4</v>
      </c>
      <c r="K16" s="33"/>
    </row>
    <row r="17" spans="1:11" s="24" customFormat="1" ht="25.5" customHeight="1" x14ac:dyDescent="0.15">
      <c r="A17" s="34" t="s">
        <v>67</v>
      </c>
      <c r="B17" s="35" t="s">
        <v>68</v>
      </c>
      <c r="C17" s="36">
        <f>'[1]2-3'!E17</f>
        <v>6895785</v>
      </c>
      <c r="D17" s="37">
        <f>'[1]2-3'!F17</f>
        <v>2.5</v>
      </c>
      <c r="E17" s="36">
        <f>'[1]2-3'!G17</f>
        <v>7089562</v>
      </c>
      <c r="F17" s="37">
        <f>'[1]2-3'!H17</f>
        <v>2.2999999999999998</v>
      </c>
      <c r="G17" s="55">
        <f>'[1]2-3'!I17</f>
        <v>6960110</v>
      </c>
      <c r="H17" s="56">
        <f>'[1]2-3'!J17</f>
        <v>2.2999999999999998</v>
      </c>
      <c r="I17" s="36">
        <f>[2]貼付用データ!$M15</f>
        <v>7928047</v>
      </c>
      <c r="J17" s="37">
        <f>[2]貼付用データ!$AC15</f>
        <v>2.5</v>
      </c>
      <c r="K17" s="33"/>
    </row>
    <row r="18" spans="1:11" s="24" customFormat="1" ht="25.5" customHeight="1" x14ac:dyDescent="0.15">
      <c r="A18" s="34" t="s">
        <v>69</v>
      </c>
      <c r="B18" s="43" t="s">
        <v>70</v>
      </c>
      <c r="C18" s="36">
        <f>'[1]2-3'!E18</f>
        <v>97327133</v>
      </c>
      <c r="D18" s="37">
        <f>'[1]2-3'!F18</f>
        <v>35</v>
      </c>
      <c r="E18" s="36">
        <f>'[1]2-3'!G18</f>
        <v>113356849</v>
      </c>
      <c r="F18" s="37">
        <f>'[1]2-3'!H18</f>
        <v>36.9</v>
      </c>
      <c r="G18" s="55">
        <f>'[1]2-3'!I18</f>
        <v>108905354</v>
      </c>
      <c r="H18" s="56">
        <f>'[1]2-3'!J18</f>
        <v>36.1</v>
      </c>
      <c r="I18" s="36">
        <f>[2]貼付用データ!$N15</f>
        <v>112142874</v>
      </c>
      <c r="J18" s="37">
        <f>[2]貼付用データ!$AD15</f>
        <v>34.799999999999997</v>
      </c>
      <c r="K18" s="33"/>
    </row>
    <row r="19" spans="1:11" s="24" customFormat="1" ht="25.5" customHeight="1" x14ac:dyDescent="0.15">
      <c r="A19" s="34" t="s">
        <v>71</v>
      </c>
      <c r="B19" s="35" t="s">
        <v>72</v>
      </c>
      <c r="C19" s="36">
        <f>'[1]2-3'!E19</f>
        <v>25883808</v>
      </c>
      <c r="D19" s="37">
        <f>'[1]2-3'!F19</f>
        <v>9.3000000000000007</v>
      </c>
      <c r="E19" s="36">
        <f>'[1]2-3'!G19</f>
        <v>26388805</v>
      </c>
      <c r="F19" s="37">
        <f>'[1]2-3'!H19</f>
        <v>8.6</v>
      </c>
      <c r="G19" s="55">
        <f>'[1]2-3'!I19</f>
        <v>28479339</v>
      </c>
      <c r="H19" s="56">
        <f>'[1]2-3'!J19</f>
        <v>9.5</v>
      </c>
      <c r="I19" s="36">
        <f>[2]貼付用データ!$O15</f>
        <v>37141089</v>
      </c>
      <c r="J19" s="37">
        <f>[2]貼付用データ!$AE15</f>
        <v>11.5</v>
      </c>
      <c r="K19" s="33"/>
    </row>
    <row r="20" spans="1:11" s="24" customFormat="1" ht="25.5" customHeight="1" x14ac:dyDescent="0.15">
      <c r="A20" s="44" t="s">
        <v>73</v>
      </c>
      <c r="B20" s="30" t="s">
        <v>74</v>
      </c>
      <c r="C20" s="31">
        <f>'[1]2-3'!E20</f>
        <v>127461666</v>
      </c>
      <c r="D20" s="45">
        <f>'[1]2-3'!F20</f>
        <v>45.8</v>
      </c>
      <c r="E20" s="31">
        <f>'[1]2-3'!G20</f>
        <v>138071327</v>
      </c>
      <c r="F20" s="45">
        <f>'[1]2-3'!H20</f>
        <v>45</v>
      </c>
      <c r="G20" s="53">
        <f>'[1]2-3'!I20</f>
        <v>137139769</v>
      </c>
      <c r="H20" s="59">
        <f>'[1]2-3'!J20</f>
        <v>45.5</v>
      </c>
      <c r="I20" s="31">
        <f>[2]貼付用データ!$P15</f>
        <v>146807991</v>
      </c>
      <c r="J20" s="45">
        <f>[2]貼付用データ!$AF15</f>
        <v>45.6</v>
      </c>
      <c r="K20" s="33"/>
    </row>
    <row r="21" spans="1:11" x14ac:dyDescent="0.2">
      <c r="I21" s="47"/>
    </row>
  </sheetData>
  <phoneticPr fontId="4"/>
  <printOptions horizontalCentered="1"/>
  <pageMargins left="0.78740157480314965" right="0.78740157480314965" top="0.78740157480314965" bottom="0.56999999999999995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Kobayashi, Miyuki (小林 深雪)</dc:creator>
  <dcterms:modified xsi:type="dcterms:W3CDTF">2026-07-15T08:02:16Z</dcterms:modified>
  <cp:lastModifiedBy>Kobayashi, Miyuki (小林 深雪)</cp:lastModifiedBy>
  <dcterms:created xsi:type="dcterms:W3CDTF">2026-07-15T07:59:22Z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