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01_{6F04EFCD-2734-4469-8FF5-4AFD1FEE0107}" xr6:coauthVersionLast="47" xr6:coauthVersionMax="47" xr10:uidLastSave="{00000000-0000-0000-0000-000000000000}"/>
  <bookViews>
    <workbookView xWindow="2730" yWindow="2730" windowWidth="21600" windowHeight="11295" xr2:uid="{00000000-000D-0000-FFFF-FFFF00000000}"/>
  </bookViews>
  <sheets>
    <sheet name="ST-2 銘柄一覧" sheetId="2" r:id="rId1"/>
  </sheets>
  <definedNames>
    <definedName name="_xlnm._FilterDatabase" localSheetId="0" hidden="1">'ST-2 銘柄一覧'!$A$3:$O$393</definedName>
    <definedName name="_xlnm.Print_Area" localSheetId="0">'ST-2 銘柄一覧'!$A$1:$O$393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6" i="2" l="1"/>
  <c r="M124" i="2"/>
  <c r="M351" i="2"/>
  <c r="M350" i="2"/>
  <c r="M232" i="2"/>
  <c r="M231" i="2"/>
  <c r="M213" i="2"/>
  <c r="M144" i="2" l="1"/>
  <c r="N144" i="2" s="1"/>
  <c r="J144" i="2"/>
  <c r="I144" i="2"/>
  <c r="J124" i="2" l="1"/>
  <c r="I124" i="2"/>
  <c r="M212" i="2" l="1"/>
  <c r="N212" i="2" s="1"/>
  <c r="J212" i="2"/>
  <c r="I212" i="2"/>
  <c r="M210" i="2"/>
  <c r="N210" i="2" s="1"/>
  <c r="J210" i="2"/>
  <c r="I210" i="2"/>
  <c r="M84" i="2" l="1"/>
  <c r="N84" i="2" s="1"/>
  <c r="J84" i="2"/>
  <c r="I84" i="2"/>
  <c r="M290" i="2"/>
  <c r="N290" i="2" s="1"/>
  <c r="J290" i="2"/>
  <c r="I290" i="2"/>
  <c r="M392" i="2"/>
  <c r="N392" i="2" s="1"/>
  <c r="J392" i="2"/>
  <c r="I392" i="2"/>
  <c r="M391" i="2"/>
  <c r="N391" i="2" s="1"/>
  <c r="J391" i="2"/>
  <c r="I391" i="2"/>
  <c r="M26" i="2" l="1"/>
  <c r="N26" i="2" s="1"/>
  <c r="J26" i="2"/>
  <c r="I26" i="2"/>
  <c r="M63" i="2" l="1"/>
  <c r="N63" i="2" s="1"/>
  <c r="J63" i="2"/>
  <c r="I63" i="2"/>
  <c r="M149" i="2" l="1"/>
  <c r="N149" i="2" s="1"/>
  <c r="J149" i="2"/>
  <c r="I149" i="2"/>
  <c r="M302" i="2"/>
  <c r="N302" i="2" s="1"/>
  <c r="J302" i="2"/>
  <c r="I302" i="2"/>
  <c r="M241" i="2"/>
  <c r="N241" i="2" s="1"/>
  <c r="J241" i="2"/>
  <c r="I241" i="2"/>
  <c r="M238" i="2"/>
  <c r="N238" i="2" s="1"/>
  <c r="J238" i="2"/>
  <c r="I238" i="2"/>
  <c r="M234" i="2"/>
  <c r="N234" i="2" s="1"/>
  <c r="J234" i="2"/>
  <c r="I234" i="2"/>
  <c r="M233" i="2"/>
  <c r="N233" i="2" s="1"/>
  <c r="J233" i="2"/>
  <c r="I233" i="2"/>
  <c r="M348" i="2"/>
  <c r="N348" i="2" s="1"/>
  <c r="J348" i="2"/>
  <c r="I348" i="2"/>
  <c r="M347" i="2"/>
  <c r="N347" i="2" s="1"/>
  <c r="J347" i="2"/>
  <c r="I347" i="2"/>
  <c r="I136" i="2"/>
  <c r="J136" i="2"/>
  <c r="M188" i="2" l="1"/>
  <c r="N188" i="2" s="1"/>
  <c r="J188" i="2"/>
  <c r="I188" i="2"/>
  <c r="M209" i="2" l="1"/>
  <c r="N209" i="2" s="1"/>
  <c r="J209" i="2"/>
  <c r="I209" i="2"/>
  <c r="I208" i="2"/>
  <c r="J208" i="2"/>
  <c r="M208" i="2"/>
  <c r="N208" i="2"/>
  <c r="M200" i="2"/>
  <c r="N200" i="2" s="1"/>
  <c r="J200" i="2"/>
  <c r="I200" i="2"/>
  <c r="J213" i="2"/>
  <c r="I213" i="2"/>
  <c r="M386" i="2"/>
  <c r="N386" i="2" s="1"/>
  <c r="J386" i="2"/>
  <c r="I386" i="2"/>
  <c r="N385" i="2" l="1"/>
  <c r="J385" i="2"/>
  <c r="I385" i="2"/>
  <c r="M201" i="2"/>
  <c r="N201" i="2" s="1"/>
  <c r="J201" i="2"/>
  <c r="I201" i="2"/>
  <c r="M81" i="2"/>
  <c r="N81" i="2" s="1"/>
  <c r="J81" i="2"/>
  <c r="I81" i="2"/>
  <c r="I181" i="2" l="1"/>
  <c r="I180" i="2"/>
  <c r="J181" i="2"/>
  <c r="J180" i="2"/>
  <c r="M181" i="2"/>
  <c r="N181" i="2" s="1"/>
  <c r="M180" i="2"/>
  <c r="N180" i="2" s="1"/>
  <c r="M179" i="2"/>
  <c r="N179" i="2" s="1"/>
  <c r="J179" i="2"/>
  <c r="I179" i="2"/>
  <c r="M260" i="2"/>
  <c r="N260" i="2" s="1"/>
  <c r="J260" i="2"/>
  <c r="I260" i="2"/>
  <c r="I250" i="2"/>
  <c r="J250" i="2"/>
  <c r="M250" i="2"/>
  <c r="N250" i="2"/>
  <c r="M248" i="2"/>
  <c r="N248" i="2" s="1"/>
  <c r="J248" i="2"/>
  <c r="I248" i="2"/>
  <c r="N231" i="2"/>
  <c r="J231" i="2"/>
  <c r="I231" i="2"/>
  <c r="M393" i="2"/>
  <c r="N393" i="2" s="1"/>
  <c r="J393" i="2"/>
  <c r="I393" i="2"/>
  <c r="M390" i="2"/>
  <c r="N390" i="2" s="1"/>
  <c r="J390" i="2"/>
  <c r="I390" i="2"/>
  <c r="M317" i="2" l="1"/>
  <c r="N317" i="2" s="1"/>
  <c r="J317" i="2"/>
  <c r="I317" i="2"/>
  <c r="M289" i="2"/>
  <c r="N289" i="2" s="1"/>
  <c r="J289" i="2"/>
  <c r="I289" i="2"/>
  <c r="M245" i="2"/>
  <c r="N245" i="2" s="1"/>
  <c r="J245" i="2"/>
  <c r="I245" i="2"/>
  <c r="M246" i="2" l="1"/>
  <c r="N246" i="2" s="1"/>
  <c r="J246" i="2"/>
  <c r="I246" i="2"/>
  <c r="M274" i="2"/>
  <c r="N274" i="2" s="1"/>
  <c r="J274" i="2"/>
  <c r="I274" i="2"/>
  <c r="I140" i="2"/>
  <c r="J140" i="2"/>
  <c r="M140" i="2"/>
  <c r="N140" i="2"/>
  <c r="M247" i="2"/>
  <c r="N247" i="2" s="1"/>
  <c r="J247" i="2"/>
  <c r="I247" i="2"/>
  <c r="M116" i="2"/>
  <c r="N116" i="2" s="1"/>
  <c r="J116" i="2"/>
  <c r="I116" i="2"/>
  <c r="M175" i="2"/>
  <c r="N175" i="2" s="1"/>
  <c r="J175" i="2"/>
  <c r="I175" i="2"/>
  <c r="M64" i="2"/>
  <c r="N64" i="2" s="1"/>
  <c r="J64" i="2"/>
  <c r="I64" i="2"/>
  <c r="M115" i="2"/>
  <c r="N115" i="2" s="1"/>
  <c r="J115" i="2"/>
  <c r="I115" i="2"/>
  <c r="M249" i="2"/>
  <c r="N249" i="2" s="1"/>
  <c r="J249" i="2"/>
  <c r="I249" i="2"/>
  <c r="M54" i="2"/>
  <c r="N54" i="2" s="1"/>
  <c r="J54" i="2"/>
  <c r="I54" i="2"/>
  <c r="M262" i="2"/>
  <c r="N262" i="2" s="1"/>
  <c r="J262" i="2"/>
  <c r="I262" i="2"/>
  <c r="M349" i="2"/>
  <c r="N349" i="2" s="1"/>
  <c r="J349" i="2"/>
  <c r="I349" i="2"/>
  <c r="M273" i="2"/>
  <c r="N273" i="2" s="1"/>
  <c r="J273" i="2"/>
  <c r="I273" i="2"/>
  <c r="M99" i="2"/>
  <c r="N99" i="2" s="1"/>
  <c r="J99" i="2"/>
  <c r="I99" i="2"/>
  <c r="M244" i="2" l="1"/>
  <c r="N244" i="2" s="1"/>
  <c r="J244" i="2"/>
  <c r="I244" i="2"/>
  <c r="M72" i="2" l="1"/>
  <c r="N72" i="2" s="1"/>
  <c r="J72" i="2"/>
  <c r="I72" i="2"/>
  <c r="M272" i="2"/>
  <c r="N272" i="2" s="1"/>
  <c r="J272" i="2"/>
  <c r="I272" i="2"/>
  <c r="M187" i="2"/>
  <c r="N187" i="2" s="1"/>
  <c r="J187" i="2"/>
  <c r="I187" i="2"/>
  <c r="M186" i="2"/>
  <c r="N186" i="2" s="1"/>
  <c r="J186" i="2"/>
  <c r="I186" i="2"/>
  <c r="M353" i="2" l="1"/>
  <c r="M344" i="2"/>
  <c r="M355" i="2" l="1"/>
  <c r="M305" i="2" l="1"/>
  <c r="N305" i="2" s="1"/>
  <c r="J305" i="2"/>
  <c r="I305" i="2"/>
  <c r="M304" i="2"/>
  <c r="N304" i="2" s="1"/>
  <c r="J304" i="2"/>
  <c r="I304" i="2"/>
  <c r="M125" i="2" l="1"/>
  <c r="N125" i="2" s="1"/>
  <c r="J125" i="2"/>
  <c r="I125" i="2"/>
  <c r="M71" i="2"/>
  <c r="N71" i="2" s="1"/>
  <c r="J71" i="2"/>
  <c r="I71" i="2"/>
  <c r="M70" i="2"/>
  <c r="N70" i="2" s="1"/>
  <c r="J70" i="2"/>
  <c r="I70" i="2"/>
  <c r="I205" i="2"/>
  <c r="J205" i="2"/>
  <c r="M205" i="2"/>
  <c r="N205" i="2"/>
  <c r="I287" i="2"/>
  <c r="J287" i="2"/>
  <c r="M287" i="2"/>
  <c r="N287" i="2"/>
  <c r="I288" i="2"/>
  <c r="J288" i="2"/>
  <c r="M288" i="2"/>
  <c r="N288" i="2"/>
  <c r="I87" i="2"/>
  <c r="J87" i="2"/>
  <c r="M87" i="2"/>
  <c r="N87" i="2"/>
  <c r="M86" i="2"/>
  <c r="N86" i="2" s="1"/>
  <c r="J86" i="2"/>
  <c r="I86" i="2"/>
  <c r="M147" i="2"/>
  <c r="N147" i="2" s="1"/>
  <c r="J147" i="2"/>
  <c r="I147" i="2"/>
  <c r="M204" i="2"/>
  <c r="N204" i="2" s="1"/>
  <c r="J204" i="2"/>
  <c r="I204" i="2"/>
  <c r="M85" i="2" l="1"/>
  <c r="N85" i="2" s="1"/>
  <c r="J85" i="2"/>
  <c r="I85" i="2"/>
  <c r="M53" i="2"/>
  <c r="N53" i="2" s="1"/>
  <c r="J53" i="2"/>
  <c r="I53" i="2"/>
  <c r="M286" i="2" l="1"/>
  <c r="N286" i="2" s="1"/>
  <c r="J286" i="2"/>
  <c r="I286" i="2"/>
  <c r="M335" i="2"/>
  <c r="N335" i="2" s="1"/>
  <c r="J335" i="2"/>
  <c r="I335" i="2"/>
  <c r="M334" i="2"/>
  <c r="N334" i="2" s="1"/>
  <c r="J334" i="2"/>
  <c r="I334" i="2"/>
  <c r="M333" i="2"/>
  <c r="N333" i="2" s="1"/>
  <c r="J333" i="2"/>
  <c r="I333" i="2"/>
  <c r="N375" i="2"/>
  <c r="N376" i="2"/>
  <c r="N377" i="2"/>
  <c r="N378" i="2"/>
  <c r="N379" i="2"/>
  <c r="N380" i="2"/>
  <c r="N381" i="2"/>
  <c r="N382" i="2"/>
  <c r="N383" i="2"/>
  <c r="N384" i="2"/>
  <c r="N173" i="2" l="1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M337" i="2" l="1"/>
  <c r="N337" i="2" s="1"/>
  <c r="J337" i="2"/>
  <c r="I337" i="2"/>
  <c r="M336" i="2"/>
  <c r="N336" i="2" s="1"/>
  <c r="J336" i="2"/>
  <c r="I336" i="2"/>
  <c r="M285" i="2"/>
  <c r="N285" i="2" s="1"/>
  <c r="J285" i="2"/>
  <c r="I285" i="2"/>
  <c r="M184" i="2"/>
  <c r="N184" i="2" s="1"/>
  <c r="J184" i="2"/>
  <c r="I184" i="2"/>
  <c r="M34" i="2"/>
  <c r="N34" i="2" s="1"/>
  <c r="J34" i="2"/>
  <c r="I34" i="2"/>
  <c r="M342" i="2" l="1"/>
  <c r="N342" i="2" s="1"/>
  <c r="J342" i="2"/>
  <c r="I342" i="2"/>
  <c r="M340" i="2" l="1"/>
  <c r="N340" i="2" s="1"/>
  <c r="J340" i="2"/>
  <c r="I340" i="2"/>
  <c r="M193" i="2"/>
  <c r="N193" i="2" s="1"/>
  <c r="J193" i="2"/>
  <c r="I193" i="2"/>
  <c r="M35" i="2"/>
  <c r="N35" i="2" s="1"/>
  <c r="J35" i="2"/>
  <c r="I35" i="2"/>
  <c r="M388" i="2"/>
  <c r="N388" i="2" s="1"/>
  <c r="J388" i="2"/>
  <c r="I388" i="2"/>
  <c r="M387" i="2"/>
  <c r="N387" i="2" s="1"/>
  <c r="J387" i="2"/>
  <c r="I387" i="2"/>
  <c r="M281" i="2"/>
  <c r="N281" i="2" s="1"/>
  <c r="J281" i="2"/>
  <c r="I281" i="2"/>
  <c r="M282" i="2"/>
  <c r="N282" i="2" s="1"/>
  <c r="J282" i="2"/>
  <c r="I282" i="2"/>
  <c r="M298" i="2" l="1"/>
  <c r="N298" i="2" s="1"/>
  <c r="J298" i="2"/>
  <c r="I298" i="2"/>
  <c r="M185" i="2"/>
  <c r="N185" i="2" s="1"/>
  <c r="J185" i="2"/>
  <c r="I185" i="2"/>
  <c r="J384" i="2" l="1"/>
  <c r="I384" i="2"/>
  <c r="J383" i="2"/>
  <c r="I383" i="2"/>
  <c r="J382" i="2"/>
  <c r="I382" i="2"/>
  <c r="J381" i="2"/>
  <c r="I381" i="2"/>
  <c r="J380" i="2"/>
  <c r="I380" i="2"/>
  <c r="J379" i="2"/>
  <c r="I379" i="2"/>
  <c r="J378" i="2"/>
  <c r="I378" i="2"/>
  <c r="J377" i="2"/>
  <c r="I377" i="2"/>
  <c r="J376" i="2"/>
  <c r="I376" i="2"/>
  <c r="J375" i="2"/>
  <c r="I375" i="2"/>
  <c r="J173" i="2"/>
  <c r="I173" i="2"/>
  <c r="J172" i="2"/>
  <c r="I172" i="2"/>
  <c r="J171" i="2"/>
  <c r="I171" i="2"/>
  <c r="J170" i="2"/>
  <c r="I170" i="2"/>
  <c r="J169" i="2"/>
  <c r="I169" i="2"/>
  <c r="J168" i="2"/>
  <c r="I168" i="2"/>
  <c r="J167" i="2"/>
  <c r="I167" i="2"/>
  <c r="J166" i="2"/>
  <c r="I166" i="2"/>
  <c r="J165" i="2"/>
  <c r="I165" i="2"/>
  <c r="J164" i="2"/>
  <c r="I164" i="2"/>
  <c r="J163" i="2"/>
  <c r="I163" i="2"/>
  <c r="J162" i="2"/>
  <c r="I162" i="2"/>
  <c r="J161" i="2"/>
  <c r="I161" i="2"/>
  <c r="J160" i="2"/>
  <c r="I160" i="2"/>
  <c r="J159" i="2"/>
  <c r="I159" i="2"/>
  <c r="J158" i="2"/>
  <c r="I158" i="2"/>
  <c r="J157" i="2"/>
  <c r="I157" i="2"/>
  <c r="J156" i="2"/>
  <c r="I156" i="2"/>
  <c r="J155" i="2"/>
  <c r="I155" i="2"/>
  <c r="J154" i="2"/>
  <c r="I154" i="2"/>
  <c r="J153" i="2"/>
  <c r="I153" i="2"/>
  <c r="J152" i="2"/>
  <c r="I152" i="2"/>
  <c r="J151" i="2"/>
  <c r="I151" i="2"/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7" i="2"/>
  <c r="I28" i="2"/>
  <c r="I29" i="2"/>
  <c r="I30" i="2"/>
  <c r="I31" i="2"/>
  <c r="I32" i="2"/>
  <c r="I33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5" i="2"/>
  <c r="I56" i="2"/>
  <c r="I57" i="2"/>
  <c r="I58" i="2"/>
  <c r="I59" i="2"/>
  <c r="I60" i="2"/>
  <c r="I61" i="2"/>
  <c r="I62" i="2"/>
  <c r="I65" i="2"/>
  <c r="I66" i="2"/>
  <c r="I67" i="2"/>
  <c r="I68" i="2"/>
  <c r="I69" i="2"/>
  <c r="I73" i="2"/>
  <c r="I74" i="2"/>
  <c r="I75" i="2"/>
  <c r="I76" i="2"/>
  <c r="I77" i="2"/>
  <c r="I78" i="2"/>
  <c r="I79" i="2"/>
  <c r="I80" i="2"/>
  <c r="I82" i="2"/>
  <c r="I83" i="2"/>
  <c r="I88" i="2"/>
  <c r="I89" i="2"/>
  <c r="I90" i="2"/>
  <c r="I91" i="2"/>
  <c r="I92" i="2"/>
  <c r="I93" i="2"/>
  <c r="I94" i="2"/>
  <c r="I95" i="2"/>
  <c r="I96" i="2"/>
  <c r="I97" i="2"/>
  <c r="I98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7" i="2"/>
  <c r="I118" i="2"/>
  <c r="I119" i="2"/>
  <c r="I120" i="2"/>
  <c r="I121" i="2"/>
  <c r="I122" i="2"/>
  <c r="I123" i="2"/>
  <c r="I126" i="2"/>
  <c r="I127" i="2"/>
  <c r="I128" i="2"/>
  <c r="I129" i="2"/>
  <c r="I130" i="2"/>
  <c r="I131" i="2"/>
  <c r="I132" i="2"/>
  <c r="I133" i="2"/>
  <c r="I134" i="2"/>
  <c r="I135" i="2"/>
  <c r="I137" i="2"/>
  <c r="I138" i="2"/>
  <c r="I139" i="2"/>
  <c r="I141" i="2"/>
  <c r="I142" i="2"/>
  <c r="I143" i="2"/>
  <c r="I145" i="2"/>
  <c r="I146" i="2"/>
  <c r="I148" i="2"/>
  <c r="I150" i="2"/>
  <c r="I176" i="2"/>
  <c r="I177" i="2"/>
  <c r="I178" i="2"/>
  <c r="I182" i="2"/>
  <c r="I183" i="2"/>
  <c r="I174" i="2"/>
  <c r="I189" i="2"/>
  <c r="I190" i="2"/>
  <c r="I191" i="2"/>
  <c r="I192" i="2"/>
  <c r="I194" i="2"/>
  <c r="I195" i="2"/>
  <c r="I196" i="2"/>
  <c r="I197" i="2"/>
  <c r="I198" i="2"/>
  <c r="I199" i="2"/>
  <c r="I202" i="2"/>
  <c r="I203" i="2"/>
  <c r="I206" i="2"/>
  <c r="I207" i="2"/>
  <c r="I211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5" i="2"/>
  <c r="I236" i="2"/>
  <c r="I237" i="2"/>
  <c r="I239" i="2"/>
  <c r="I240" i="2"/>
  <c r="I242" i="2"/>
  <c r="I243" i="2"/>
  <c r="I251" i="2"/>
  <c r="I252" i="2"/>
  <c r="I253" i="2"/>
  <c r="I254" i="2"/>
  <c r="I255" i="2"/>
  <c r="I256" i="2"/>
  <c r="I257" i="2"/>
  <c r="I258" i="2"/>
  <c r="I259" i="2"/>
  <c r="I261" i="2"/>
  <c r="I263" i="2"/>
  <c r="I264" i="2"/>
  <c r="I265" i="2"/>
  <c r="I266" i="2"/>
  <c r="I267" i="2"/>
  <c r="I268" i="2"/>
  <c r="I269" i="2"/>
  <c r="I270" i="2"/>
  <c r="I271" i="2"/>
  <c r="I275" i="2"/>
  <c r="I276" i="2"/>
  <c r="I277" i="2"/>
  <c r="I278" i="2"/>
  <c r="I279" i="2"/>
  <c r="I280" i="2"/>
  <c r="I283" i="2"/>
  <c r="I284" i="2"/>
  <c r="I291" i="2"/>
  <c r="I292" i="2"/>
  <c r="I293" i="2"/>
  <c r="I294" i="2"/>
  <c r="I295" i="2"/>
  <c r="I296" i="2"/>
  <c r="I297" i="2"/>
  <c r="I299" i="2"/>
  <c r="I300" i="2"/>
  <c r="I301" i="2"/>
  <c r="I303" i="2"/>
  <c r="I306" i="2"/>
  <c r="I307" i="2"/>
  <c r="I308" i="2"/>
  <c r="I309" i="2"/>
  <c r="I310" i="2"/>
  <c r="I311" i="2"/>
  <c r="I312" i="2"/>
  <c r="I313" i="2"/>
  <c r="I314" i="2"/>
  <c r="I315" i="2"/>
  <c r="I316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8" i="2"/>
  <c r="I339" i="2"/>
  <c r="I341" i="2"/>
  <c r="I343" i="2"/>
  <c r="I344" i="2"/>
  <c r="I345" i="2"/>
  <c r="I346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89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7" i="2"/>
  <c r="J28" i="2"/>
  <c r="J29" i="2"/>
  <c r="J30" i="2"/>
  <c r="J31" i="2"/>
  <c r="J32" i="2"/>
  <c r="J33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5" i="2"/>
  <c r="J56" i="2"/>
  <c r="J57" i="2"/>
  <c r="J58" i="2"/>
  <c r="J59" i="2"/>
  <c r="J60" i="2"/>
  <c r="J61" i="2"/>
  <c r="J62" i="2"/>
  <c r="J65" i="2"/>
  <c r="J66" i="2"/>
  <c r="J67" i="2"/>
  <c r="J68" i="2"/>
  <c r="J69" i="2"/>
  <c r="J73" i="2"/>
  <c r="J74" i="2"/>
  <c r="J75" i="2"/>
  <c r="J76" i="2"/>
  <c r="J77" i="2"/>
  <c r="J78" i="2"/>
  <c r="J79" i="2"/>
  <c r="J80" i="2"/>
  <c r="J82" i="2"/>
  <c r="J83" i="2"/>
  <c r="J88" i="2"/>
  <c r="J89" i="2"/>
  <c r="J90" i="2"/>
  <c r="J91" i="2"/>
  <c r="J92" i="2"/>
  <c r="J93" i="2"/>
  <c r="J94" i="2"/>
  <c r="J95" i="2"/>
  <c r="J96" i="2"/>
  <c r="J97" i="2"/>
  <c r="J98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7" i="2"/>
  <c r="J118" i="2"/>
  <c r="J119" i="2"/>
  <c r="J120" i="2"/>
  <c r="J121" i="2"/>
  <c r="J122" i="2"/>
  <c r="J123" i="2"/>
  <c r="J126" i="2"/>
  <c r="J127" i="2"/>
  <c r="J128" i="2"/>
  <c r="J129" i="2"/>
  <c r="J130" i="2"/>
  <c r="J131" i="2"/>
  <c r="J132" i="2"/>
  <c r="J133" i="2"/>
  <c r="J134" i="2"/>
  <c r="J135" i="2"/>
  <c r="J137" i="2"/>
  <c r="J138" i="2"/>
  <c r="J139" i="2"/>
  <c r="J141" i="2"/>
  <c r="J142" i="2"/>
  <c r="J143" i="2"/>
  <c r="J145" i="2"/>
  <c r="J146" i="2"/>
  <c r="J148" i="2"/>
  <c r="J150" i="2"/>
  <c r="J176" i="2"/>
  <c r="J177" i="2"/>
  <c r="J178" i="2"/>
  <c r="J182" i="2"/>
  <c r="J183" i="2"/>
  <c r="J174" i="2"/>
  <c r="J189" i="2"/>
  <c r="J190" i="2"/>
  <c r="J191" i="2"/>
  <c r="J192" i="2"/>
  <c r="J194" i="2"/>
  <c r="J195" i="2"/>
  <c r="J196" i="2"/>
  <c r="J197" i="2"/>
  <c r="J198" i="2"/>
  <c r="J199" i="2"/>
  <c r="J202" i="2"/>
  <c r="J203" i="2"/>
  <c r="J206" i="2"/>
  <c r="J207" i="2"/>
  <c r="J211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5" i="2"/>
  <c r="J236" i="2"/>
  <c r="J237" i="2"/>
  <c r="J239" i="2"/>
  <c r="J240" i="2"/>
  <c r="J242" i="2"/>
  <c r="J243" i="2"/>
  <c r="J251" i="2"/>
  <c r="J252" i="2"/>
  <c r="J253" i="2"/>
  <c r="J254" i="2"/>
  <c r="J255" i="2"/>
  <c r="J256" i="2"/>
  <c r="J257" i="2"/>
  <c r="J258" i="2"/>
  <c r="J259" i="2"/>
  <c r="J261" i="2"/>
  <c r="J263" i="2"/>
  <c r="J264" i="2"/>
  <c r="J265" i="2"/>
  <c r="J266" i="2"/>
  <c r="J267" i="2"/>
  <c r="J268" i="2"/>
  <c r="J269" i="2"/>
  <c r="J270" i="2"/>
  <c r="J271" i="2"/>
  <c r="J275" i="2"/>
  <c r="J276" i="2"/>
  <c r="J277" i="2"/>
  <c r="J278" i="2"/>
  <c r="J279" i="2"/>
  <c r="J280" i="2"/>
  <c r="J283" i="2"/>
  <c r="J284" i="2"/>
  <c r="J291" i="2"/>
  <c r="J292" i="2"/>
  <c r="J293" i="2"/>
  <c r="J294" i="2"/>
  <c r="J295" i="2"/>
  <c r="J296" i="2"/>
  <c r="J297" i="2"/>
  <c r="J299" i="2"/>
  <c r="J300" i="2"/>
  <c r="J301" i="2"/>
  <c r="J303" i="2"/>
  <c r="J306" i="2"/>
  <c r="J307" i="2"/>
  <c r="J308" i="2"/>
  <c r="J309" i="2"/>
  <c r="J310" i="2"/>
  <c r="J311" i="2"/>
  <c r="J312" i="2"/>
  <c r="J313" i="2"/>
  <c r="J314" i="2"/>
  <c r="J315" i="2"/>
  <c r="J316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8" i="2"/>
  <c r="J339" i="2"/>
  <c r="J341" i="2"/>
  <c r="J343" i="2"/>
  <c r="J344" i="2"/>
  <c r="J345" i="2"/>
  <c r="J346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89" i="2"/>
  <c r="M4" i="2"/>
  <c r="N4" i="2" s="1"/>
  <c r="M5" i="2"/>
  <c r="N5" i="2" s="1"/>
  <c r="M6" i="2"/>
  <c r="N6" i="2" s="1"/>
  <c r="M7" i="2"/>
  <c r="N7" i="2" s="1"/>
  <c r="M8" i="2"/>
  <c r="N8" i="2" s="1"/>
  <c r="M9" i="2"/>
  <c r="N9" i="2" s="1"/>
  <c r="M10" i="2"/>
  <c r="N10" i="2" s="1"/>
  <c r="M11" i="2"/>
  <c r="N11" i="2" s="1"/>
  <c r="M12" i="2"/>
  <c r="N12" i="2" s="1"/>
  <c r="M13" i="2"/>
  <c r="N13" i="2" s="1"/>
  <c r="M14" i="2"/>
  <c r="N14" i="2" s="1"/>
  <c r="M15" i="2"/>
  <c r="N15" i="2" s="1"/>
  <c r="M16" i="2"/>
  <c r="N16" i="2" s="1"/>
  <c r="M17" i="2"/>
  <c r="N17" i="2" s="1"/>
  <c r="M18" i="2"/>
  <c r="N18" i="2" s="1"/>
  <c r="M19" i="2"/>
  <c r="N19" i="2" s="1"/>
  <c r="M20" i="2"/>
  <c r="N20" i="2" s="1"/>
  <c r="M21" i="2"/>
  <c r="N21" i="2" s="1"/>
  <c r="M22" i="2"/>
  <c r="N22" i="2" s="1"/>
  <c r="M23" i="2"/>
  <c r="N23" i="2" s="1"/>
  <c r="M24" i="2"/>
  <c r="N24" i="2" s="1"/>
  <c r="M25" i="2"/>
  <c r="N25" i="2" s="1"/>
  <c r="M27" i="2"/>
  <c r="N27" i="2" s="1"/>
  <c r="M28" i="2"/>
  <c r="N28" i="2" s="1"/>
  <c r="M29" i="2"/>
  <c r="N29" i="2" s="1"/>
  <c r="M30" i="2"/>
  <c r="N30" i="2" s="1"/>
  <c r="M31" i="2"/>
  <c r="N31" i="2" s="1"/>
  <c r="M32" i="2"/>
  <c r="N32" i="2" s="1"/>
  <c r="M33" i="2"/>
  <c r="N33" i="2" s="1"/>
  <c r="M36" i="2"/>
  <c r="N36" i="2" s="1"/>
  <c r="M37" i="2"/>
  <c r="N37" i="2" s="1"/>
  <c r="M38" i="2"/>
  <c r="N38" i="2" s="1"/>
  <c r="M39" i="2"/>
  <c r="N39" i="2" s="1"/>
  <c r="M40" i="2"/>
  <c r="N40" i="2" s="1"/>
  <c r="M41" i="2"/>
  <c r="N41" i="2" s="1"/>
  <c r="M42" i="2"/>
  <c r="N42" i="2" s="1"/>
  <c r="M43" i="2"/>
  <c r="N43" i="2" s="1"/>
  <c r="M44" i="2"/>
  <c r="N44" i="2" s="1"/>
  <c r="M45" i="2"/>
  <c r="N45" i="2" s="1"/>
  <c r="M46" i="2"/>
  <c r="N46" i="2" s="1"/>
  <c r="M47" i="2"/>
  <c r="N47" i="2" s="1"/>
  <c r="M48" i="2"/>
  <c r="N48" i="2" s="1"/>
  <c r="M49" i="2"/>
  <c r="N49" i="2" s="1"/>
  <c r="M50" i="2"/>
  <c r="N50" i="2" s="1"/>
  <c r="M51" i="2"/>
  <c r="N51" i="2" s="1"/>
  <c r="M52" i="2"/>
  <c r="N52" i="2" s="1"/>
  <c r="M55" i="2"/>
  <c r="N55" i="2" s="1"/>
  <c r="M56" i="2"/>
  <c r="N56" i="2" s="1"/>
  <c r="M57" i="2"/>
  <c r="N57" i="2" s="1"/>
  <c r="M58" i="2"/>
  <c r="N58" i="2" s="1"/>
  <c r="M59" i="2"/>
  <c r="N59" i="2" s="1"/>
  <c r="M60" i="2"/>
  <c r="N60" i="2" s="1"/>
  <c r="M61" i="2"/>
  <c r="N61" i="2" s="1"/>
  <c r="M62" i="2"/>
  <c r="N62" i="2" s="1"/>
  <c r="M65" i="2"/>
  <c r="N65" i="2" s="1"/>
  <c r="M66" i="2"/>
  <c r="N66" i="2" s="1"/>
  <c r="M67" i="2"/>
  <c r="N67" i="2" s="1"/>
  <c r="M68" i="2"/>
  <c r="N68" i="2" s="1"/>
  <c r="M69" i="2"/>
  <c r="N69" i="2" s="1"/>
  <c r="M73" i="2"/>
  <c r="N73" i="2" s="1"/>
  <c r="M74" i="2"/>
  <c r="N74" i="2" s="1"/>
  <c r="M75" i="2"/>
  <c r="N75" i="2" s="1"/>
  <c r="M76" i="2"/>
  <c r="N76" i="2" s="1"/>
  <c r="M77" i="2"/>
  <c r="N77" i="2" s="1"/>
  <c r="M78" i="2"/>
  <c r="N78" i="2" s="1"/>
  <c r="M79" i="2"/>
  <c r="N79" i="2" s="1"/>
  <c r="M80" i="2"/>
  <c r="N80" i="2" s="1"/>
  <c r="M82" i="2"/>
  <c r="N82" i="2" s="1"/>
  <c r="M83" i="2"/>
  <c r="N83" i="2" s="1"/>
  <c r="M88" i="2"/>
  <c r="N88" i="2" s="1"/>
  <c r="M89" i="2"/>
  <c r="N89" i="2" s="1"/>
  <c r="M90" i="2"/>
  <c r="N90" i="2" s="1"/>
  <c r="M91" i="2"/>
  <c r="N91" i="2" s="1"/>
  <c r="M92" i="2"/>
  <c r="N92" i="2" s="1"/>
  <c r="M93" i="2"/>
  <c r="N93" i="2" s="1"/>
  <c r="M94" i="2"/>
  <c r="N94" i="2" s="1"/>
  <c r="M95" i="2"/>
  <c r="N95" i="2" s="1"/>
  <c r="M96" i="2"/>
  <c r="M97" i="2"/>
  <c r="N97" i="2" s="1"/>
  <c r="M98" i="2"/>
  <c r="N98" i="2" s="1"/>
  <c r="M100" i="2"/>
  <c r="N100" i="2" s="1"/>
  <c r="M101" i="2"/>
  <c r="N101" i="2" s="1"/>
  <c r="M102" i="2"/>
  <c r="N102" i="2" s="1"/>
  <c r="M103" i="2"/>
  <c r="N103" i="2" s="1"/>
  <c r="M104" i="2"/>
  <c r="N104" i="2" s="1"/>
  <c r="M105" i="2"/>
  <c r="N105" i="2" s="1"/>
  <c r="M106" i="2"/>
  <c r="N106" i="2" s="1"/>
  <c r="M107" i="2"/>
  <c r="N107" i="2" s="1"/>
  <c r="M108" i="2"/>
  <c r="N108" i="2" s="1"/>
  <c r="M109" i="2"/>
  <c r="N109" i="2" s="1"/>
  <c r="M110" i="2"/>
  <c r="N110" i="2" s="1"/>
  <c r="M111" i="2"/>
  <c r="N111" i="2" s="1"/>
  <c r="M112" i="2"/>
  <c r="N112" i="2" s="1"/>
  <c r="M113" i="2"/>
  <c r="N113" i="2" s="1"/>
  <c r="M114" i="2"/>
  <c r="N114" i="2" s="1"/>
  <c r="M117" i="2"/>
  <c r="N117" i="2" s="1"/>
  <c r="M118" i="2"/>
  <c r="N118" i="2" s="1"/>
  <c r="M119" i="2"/>
  <c r="N119" i="2" s="1"/>
  <c r="M120" i="2"/>
  <c r="N120" i="2" s="1"/>
  <c r="M121" i="2"/>
  <c r="N121" i="2" s="1"/>
  <c r="M122" i="2"/>
  <c r="N122" i="2" s="1"/>
  <c r="M123" i="2"/>
  <c r="N123" i="2" s="1"/>
  <c r="M126" i="2"/>
  <c r="N126" i="2" s="1"/>
  <c r="M127" i="2"/>
  <c r="N127" i="2" s="1"/>
  <c r="M128" i="2"/>
  <c r="N128" i="2" s="1"/>
  <c r="M129" i="2"/>
  <c r="N129" i="2" s="1"/>
  <c r="M130" i="2"/>
  <c r="N130" i="2" s="1"/>
  <c r="M131" i="2"/>
  <c r="N131" i="2" s="1"/>
  <c r="M132" i="2"/>
  <c r="N132" i="2" s="1"/>
  <c r="M133" i="2"/>
  <c r="N133" i="2" s="1"/>
  <c r="M134" i="2"/>
  <c r="N134" i="2" s="1"/>
  <c r="M135" i="2"/>
  <c r="N135" i="2" s="1"/>
  <c r="M137" i="2"/>
  <c r="N137" i="2" s="1"/>
  <c r="M138" i="2"/>
  <c r="N138" i="2" s="1"/>
  <c r="M139" i="2"/>
  <c r="M141" i="2"/>
  <c r="M142" i="2"/>
  <c r="M143" i="2"/>
  <c r="M145" i="2"/>
  <c r="N145" i="2" s="1"/>
  <c r="M146" i="2"/>
  <c r="N146" i="2" s="1"/>
  <c r="M148" i="2"/>
  <c r="N148" i="2" s="1"/>
  <c r="M150" i="2"/>
  <c r="N150" i="2" s="1"/>
  <c r="M176" i="2"/>
  <c r="N176" i="2" s="1"/>
  <c r="M177" i="2"/>
  <c r="N177" i="2" s="1"/>
  <c r="M178" i="2"/>
  <c r="N178" i="2" s="1"/>
  <c r="M182" i="2"/>
  <c r="N182" i="2" s="1"/>
  <c r="M183" i="2"/>
  <c r="N183" i="2" s="1"/>
  <c r="M174" i="2"/>
  <c r="N174" i="2" s="1"/>
  <c r="M189" i="2"/>
  <c r="N189" i="2" s="1"/>
  <c r="M190" i="2"/>
  <c r="N190" i="2" s="1"/>
  <c r="M191" i="2"/>
  <c r="N191" i="2" s="1"/>
  <c r="M192" i="2"/>
  <c r="N192" i="2" s="1"/>
  <c r="M194" i="2"/>
  <c r="N194" i="2" s="1"/>
  <c r="M195" i="2"/>
  <c r="N195" i="2" s="1"/>
  <c r="M196" i="2"/>
  <c r="N196" i="2" s="1"/>
  <c r="M197" i="2"/>
  <c r="N197" i="2" s="1"/>
  <c r="M198" i="2"/>
  <c r="N198" i="2" s="1"/>
  <c r="M199" i="2"/>
  <c r="N199" i="2" s="1"/>
  <c r="M202" i="2"/>
  <c r="M203" i="2"/>
  <c r="N203" i="2" s="1"/>
  <c r="M206" i="2"/>
  <c r="N206" i="2" s="1"/>
  <c r="M207" i="2"/>
  <c r="N207" i="2" s="1"/>
  <c r="M211" i="2"/>
  <c r="N211" i="2" s="1"/>
  <c r="M214" i="2"/>
  <c r="N214" i="2" s="1"/>
  <c r="M215" i="2"/>
  <c r="N215" i="2" s="1"/>
  <c r="M216" i="2"/>
  <c r="N216" i="2" s="1"/>
  <c r="M217" i="2"/>
  <c r="N217" i="2" s="1"/>
  <c r="M218" i="2"/>
  <c r="N218" i="2" s="1"/>
  <c r="M219" i="2"/>
  <c r="N219" i="2" s="1"/>
  <c r="M220" i="2"/>
  <c r="N220" i="2" s="1"/>
  <c r="M221" i="2"/>
  <c r="N221" i="2" s="1"/>
  <c r="M222" i="2"/>
  <c r="N222" i="2" s="1"/>
  <c r="M223" i="2"/>
  <c r="N223" i="2" s="1"/>
  <c r="M224" i="2"/>
  <c r="N224" i="2" s="1"/>
  <c r="M225" i="2"/>
  <c r="N225" i="2" s="1"/>
  <c r="M226" i="2"/>
  <c r="N226" i="2" s="1"/>
  <c r="M227" i="2"/>
  <c r="N227" i="2" s="1"/>
  <c r="M228" i="2"/>
  <c r="N228" i="2" s="1"/>
  <c r="M229" i="2"/>
  <c r="N229" i="2" s="1"/>
  <c r="M230" i="2"/>
  <c r="N230" i="2" s="1"/>
  <c r="M235" i="2"/>
  <c r="N235" i="2" s="1"/>
  <c r="M236" i="2"/>
  <c r="N236" i="2" s="1"/>
  <c r="M237" i="2"/>
  <c r="N237" i="2" s="1"/>
  <c r="M239" i="2"/>
  <c r="N239" i="2" s="1"/>
  <c r="M240" i="2"/>
  <c r="N240" i="2" s="1"/>
  <c r="M242" i="2"/>
  <c r="M243" i="2"/>
  <c r="N243" i="2" s="1"/>
  <c r="M251" i="2"/>
  <c r="N251" i="2" s="1"/>
  <c r="M252" i="2"/>
  <c r="N252" i="2" s="1"/>
  <c r="M253" i="2"/>
  <c r="N253" i="2" s="1"/>
  <c r="M254" i="2"/>
  <c r="N254" i="2" s="1"/>
  <c r="M255" i="2"/>
  <c r="N255" i="2" s="1"/>
  <c r="M256" i="2"/>
  <c r="N256" i="2" s="1"/>
  <c r="M257" i="2"/>
  <c r="N257" i="2" s="1"/>
  <c r="M258" i="2"/>
  <c r="N258" i="2" s="1"/>
  <c r="M259" i="2"/>
  <c r="N259" i="2" s="1"/>
  <c r="M261" i="2"/>
  <c r="N261" i="2" s="1"/>
  <c r="M263" i="2"/>
  <c r="N263" i="2" s="1"/>
  <c r="M264" i="2"/>
  <c r="N264" i="2" s="1"/>
  <c r="M265" i="2"/>
  <c r="N265" i="2" s="1"/>
  <c r="M266" i="2"/>
  <c r="N266" i="2" s="1"/>
  <c r="M267" i="2"/>
  <c r="N267" i="2" s="1"/>
  <c r="M268" i="2"/>
  <c r="N268" i="2" s="1"/>
  <c r="M269" i="2"/>
  <c r="N269" i="2" s="1"/>
  <c r="M270" i="2"/>
  <c r="N270" i="2" s="1"/>
  <c r="M271" i="2"/>
  <c r="N271" i="2" s="1"/>
  <c r="M275" i="2"/>
  <c r="N275" i="2" s="1"/>
  <c r="M276" i="2"/>
  <c r="N276" i="2" s="1"/>
  <c r="M277" i="2"/>
  <c r="N277" i="2" s="1"/>
  <c r="M278" i="2"/>
  <c r="M279" i="2"/>
  <c r="N279" i="2" s="1"/>
  <c r="M280" i="2"/>
  <c r="N280" i="2" s="1"/>
  <c r="M283" i="2"/>
  <c r="N283" i="2" s="1"/>
  <c r="M284" i="2"/>
  <c r="N284" i="2" s="1"/>
  <c r="M291" i="2"/>
  <c r="N291" i="2" s="1"/>
  <c r="M292" i="2"/>
  <c r="N292" i="2" s="1"/>
  <c r="M293" i="2"/>
  <c r="N293" i="2" s="1"/>
  <c r="M294" i="2"/>
  <c r="N294" i="2" s="1"/>
  <c r="M295" i="2"/>
  <c r="N295" i="2" s="1"/>
  <c r="M296" i="2"/>
  <c r="N296" i="2" s="1"/>
  <c r="M297" i="2"/>
  <c r="N297" i="2" s="1"/>
  <c r="M299" i="2"/>
  <c r="N299" i="2" s="1"/>
  <c r="M300" i="2"/>
  <c r="N300" i="2" s="1"/>
  <c r="M301" i="2"/>
  <c r="N301" i="2" s="1"/>
  <c r="M303" i="2"/>
  <c r="N303" i="2" s="1"/>
  <c r="M306" i="2"/>
  <c r="N306" i="2" s="1"/>
  <c r="M307" i="2"/>
  <c r="N307" i="2" s="1"/>
  <c r="M308" i="2"/>
  <c r="N308" i="2" s="1"/>
  <c r="M309" i="2"/>
  <c r="N309" i="2" s="1"/>
  <c r="M310" i="2"/>
  <c r="N310" i="2" s="1"/>
  <c r="M311" i="2"/>
  <c r="N311" i="2" s="1"/>
  <c r="M312" i="2"/>
  <c r="N312" i="2" s="1"/>
  <c r="M313" i="2"/>
  <c r="N313" i="2" s="1"/>
  <c r="M314" i="2"/>
  <c r="N314" i="2" s="1"/>
  <c r="M315" i="2"/>
  <c r="N315" i="2" s="1"/>
  <c r="M316" i="2"/>
  <c r="N316" i="2" s="1"/>
  <c r="M318" i="2"/>
  <c r="N318" i="2" s="1"/>
  <c r="M319" i="2"/>
  <c r="N319" i="2" s="1"/>
  <c r="M320" i="2"/>
  <c r="N320" i="2" s="1"/>
  <c r="M321" i="2"/>
  <c r="N321" i="2" s="1"/>
  <c r="M322" i="2"/>
  <c r="N322" i="2" s="1"/>
  <c r="M323" i="2"/>
  <c r="N323" i="2" s="1"/>
  <c r="M324" i="2"/>
  <c r="N324" i="2" s="1"/>
  <c r="M325" i="2"/>
  <c r="N325" i="2" s="1"/>
  <c r="M326" i="2"/>
  <c r="N326" i="2" s="1"/>
  <c r="M327" i="2"/>
  <c r="N327" i="2" s="1"/>
  <c r="M328" i="2"/>
  <c r="N328" i="2" s="1"/>
  <c r="M329" i="2"/>
  <c r="N329" i="2" s="1"/>
  <c r="M330" i="2"/>
  <c r="N330" i="2" s="1"/>
  <c r="M331" i="2"/>
  <c r="N331" i="2" s="1"/>
  <c r="M332" i="2"/>
  <c r="N332" i="2" s="1"/>
  <c r="M338" i="2"/>
  <c r="N338" i="2" s="1"/>
  <c r="M339" i="2"/>
  <c r="N339" i="2" s="1"/>
  <c r="M341" i="2"/>
  <c r="N341" i="2" s="1"/>
  <c r="M343" i="2"/>
  <c r="N343" i="2" s="1"/>
  <c r="N344" i="2"/>
  <c r="M345" i="2"/>
  <c r="N345" i="2" s="1"/>
  <c r="M346" i="2"/>
  <c r="N346" i="2" s="1"/>
  <c r="M352" i="2"/>
  <c r="N352" i="2" s="1"/>
  <c r="N353" i="2"/>
  <c r="M354" i="2"/>
  <c r="N354" i="2" s="1"/>
  <c r="N355" i="2"/>
  <c r="M356" i="2"/>
  <c r="N356" i="2" s="1"/>
  <c r="M357" i="2"/>
  <c r="N357" i="2" s="1"/>
  <c r="M358" i="2"/>
  <c r="N358" i="2" s="1"/>
  <c r="M359" i="2"/>
  <c r="N359" i="2" s="1"/>
  <c r="M360" i="2"/>
  <c r="N360" i="2" s="1"/>
  <c r="M361" i="2"/>
  <c r="N361" i="2" s="1"/>
  <c r="M362" i="2"/>
  <c r="N362" i="2" s="1"/>
  <c r="M363" i="2"/>
  <c r="N363" i="2" s="1"/>
  <c r="M364" i="2"/>
  <c r="N364" i="2" s="1"/>
  <c r="M365" i="2"/>
  <c r="N365" i="2" s="1"/>
  <c r="M366" i="2"/>
  <c r="N366" i="2" s="1"/>
  <c r="M367" i="2"/>
  <c r="N367" i="2" s="1"/>
  <c r="M368" i="2"/>
  <c r="N368" i="2" s="1"/>
  <c r="M369" i="2"/>
  <c r="N369" i="2" s="1"/>
  <c r="M370" i="2"/>
  <c r="N370" i="2" s="1"/>
  <c r="M371" i="2"/>
  <c r="N371" i="2" s="1"/>
  <c r="M372" i="2"/>
  <c r="N372" i="2" s="1"/>
  <c r="M373" i="2"/>
  <c r="N373" i="2" s="1"/>
  <c r="M374" i="2"/>
  <c r="N374" i="2" s="1"/>
  <c r="M389" i="2"/>
  <c r="N389" i="2" s="1"/>
  <c r="N278" i="2" l="1"/>
  <c r="N242" i="2"/>
  <c r="N143" i="2"/>
  <c r="N142" i="2"/>
  <c r="N141" i="2"/>
  <c r="N139" i="2"/>
  <c r="N96" i="2"/>
  <c r="I3" i="2" l="1"/>
  <c r="M3" i="2" l="1"/>
  <c r="N3" i="2" s="1"/>
  <c r="J3" i="2" l="1"/>
</calcChain>
</file>

<file path=xl/sharedStrings.xml><?xml version="1.0" encoding="utf-8"?>
<sst xmlns="http://schemas.openxmlformats.org/spreadsheetml/2006/main" count="2095" uniqueCount="867">
  <si>
    <t>対象指標</t>
  </si>
  <si>
    <t>名称</t>
  </si>
  <si>
    <t>管理会社</t>
  </si>
  <si>
    <t>TOPIX</t>
  </si>
  <si>
    <t>上場インデックスファンドTOPIX</t>
  </si>
  <si>
    <t>ＭＡＸＩＳ　トピックス上場投信</t>
  </si>
  <si>
    <t>Ｏｎｅ　ＥＴＦ　トピックス</t>
  </si>
  <si>
    <t>iシェアーズ　TOPIX ETF</t>
  </si>
  <si>
    <t>日経平均株価</t>
  </si>
  <si>
    <t>上場インデックスファンド225</t>
  </si>
  <si>
    <t>ｉシェアーズ　日経225 ETF</t>
  </si>
  <si>
    <t>ＭＡＸＩＳ　日経２２５上場投信</t>
  </si>
  <si>
    <t>上場インデックスファンド日経225（ミニ）</t>
  </si>
  <si>
    <t>Ｏｎｅ　ＥＴＦ　日経２２５</t>
  </si>
  <si>
    <t>JPX日経インデックス400</t>
  </si>
  <si>
    <t>上場インデックスファンドJPX日経インデックス400</t>
  </si>
  <si>
    <t>ＭＡＸＩＳ ＪＰＸ日経インデックス４００上場投信</t>
  </si>
  <si>
    <t>iシェアーズ　JPX日経400 ETF</t>
  </si>
  <si>
    <t>Ｏｎｅ　ＥＴＦ　ＪＰＸ日経４００</t>
  </si>
  <si>
    <t>日経300</t>
  </si>
  <si>
    <t>東証マザーズＣｏｒｅ指数</t>
  </si>
  <si>
    <t>JASDAQ－TOP20</t>
  </si>
  <si>
    <t>TOPIX Core 30</t>
  </si>
  <si>
    <t>ＪＰＸ日経中小型株指数</t>
  </si>
  <si>
    <t>Ｏｎｅ　ＥＴＦ　ＪＰＸ日経中小型</t>
  </si>
  <si>
    <t>TOPIX-17食品</t>
  </si>
  <si>
    <t>ＮＥＸＴ ＦＵＮＤＳ 食品(ＴＯＰＩＸ－１７)上場投信</t>
  </si>
  <si>
    <t>TOPIX-17エネルギー資源</t>
  </si>
  <si>
    <t>ＮＥＸＴ ＦＵＮＤＳ エネルギー資源(ＴＯＰＩＸ－１７)上場投信</t>
  </si>
  <si>
    <t>TOPIX-17建設・資材</t>
  </si>
  <si>
    <t>ＮＥＸＴ ＦＵＮＤＳ 建設・資材(ＴＯＰＩＸ－１７)上場投信</t>
  </si>
  <si>
    <t>TOPIX-17素材・化学</t>
  </si>
  <si>
    <t>ＮＥＸＴ ＦＵＮＤＳ 素材・化学(ＴＯＰＩＸ－１７)上場投信</t>
  </si>
  <si>
    <t>TOPIX-17医薬品</t>
  </si>
  <si>
    <t>ＮＥＸＴ ＦＵＮＤＳ 医薬品(ＴＯＰＩＸ－１７)上場投信</t>
  </si>
  <si>
    <t>TOPIX-17自動車・輸送機</t>
  </si>
  <si>
    <t>ＮＥＸＴ ＦＵＮＤＳ 自動車・輸送機(ＴＯＰＩＸ－１７)上場投信</t>
  </si>
  <si>
    <t>TOPIX-17鉄鋼・非鉄</t>
  </si>
  <si>
    <t>ＮＥＸＴ ＦＵＮＤＳ 鉄鋼・非鉄(ＴＯＰＩＸ－１７)上場投信</t>
  </si>
  <si>
    <t>TOPIX-17機械</t>
  </si>
  <si>
    <t>ＮＥＸＴ ＦＵＮＤＳ 機械(ＴＯＰＩＸ－１７)上場投信</t>
  </si>
  <si>
    <t>TOPIX-17電機・精密</t>
  </si>
  <si>
    <t>ＮＥＸＴ ＦＵＮＤＳ 電機・精密(ＴＯＰＩＸ－１７)上場投信</t>
  </si>
  <si>
    <t>TOPIX-17情報通信・サービスその他</t>
  </si>
  <si>
    <t>ＮＥＸＴ ＦＵＮＤＳ 情報通信・サービスその他(ＴＯＰＩＸ－１７)上場投信</t>
  </si>
  <si>
    <t>TOPIX-17電力・ガス</t>
  </si>
  <si>
    <t>ＮＥＸＴ ＦＵＮＤＳ 電力・ガス(ＴＯＰＩＸ－１７)上場投信</t>
  </si>
  <si>
    <t>TOPIX-17運輸・物流</t>
  </si>
  <si>
    <t>ＮＥＸＴ ＦＵＮＤＳ 運輸・物流(ＴＯＰＩＸ－１７)上場投信</t>
  </si>
  <si>
    <t>TOPIX-17商社・卸売</t>
  </si>
  <si>
    <t>ＮＥＸＴ ＦＵＮＤＳ 商社・卸売(ＴＯＰＩＸ－１７)上場投信</t>
  </si>
  <si>
    <t>TOPIX-17小売</t>
  </si>
  <si>
    <t>ＮＥＸＴ ＦＵＮＤＳ 小売(ＴＯＰＩＸ－１７)上場投信</t>
  </si>
  <si>
    <t>TOPIX-17銀行</t>
  </si>
  <si>
    <t>ＮＥＸＴ ＦＵＮＤＳ 銀行(ＴＯＰＩＸ－１７)上場投信</t>
  </si>
  <si>
    <t>TOPIX-17金融(除く銀行)</t>
  </si>
  <si>
    <t>ＮＥＸＴ ＦＵＮＤＳ 金融(除く銀行)(ＴＯＰＩＸ－１７)上場投信</t>
  </si>
  <si>
    <t>TOPIX-17不動産</t>
  </si>
  <si>
    <t>ＮＥＸＴ ＦＵＮＤＳ 不動産(ＴＯＰＩＸ－１７)上場投信</t>
  </si>
  <si>
    <t>銀行業株価指数</t>
  </si>
  <si>
    <t>東証配当フォーカス100指数</t>
  </si>
  <si>
    <t>野村日本株高配当70</t>
  </si>
  <si>
    <t>TOPIX Ex-Financials</t>
  </si>
  <si>
    <t>上場インデックスファンドTOPIX Ex-Financials</t>
  </si>
  <si>
    <t>NZAM 上場投信 TOPIX Ex-Financials</t>
  </si>
  <si>
    <t>MSCI日本株最小分散インデックス</t>
  </si>
  <si>
    <t>MSCIジャパン高配当利回りインデックス</t>
  </si>
  <si>
    <t>MSCIジャパンIMIカスタム高流動性高利回り低ボラティリティ指数</t>
  </si>
  <si>
    <t>上場インデックスファンドMSCI日本株高配当低ボラティリティ</t>
  </si>
  <si>
    <t>ＭＳＣＩ日本株人材設備投資指数</t>
  </si>
  <si>
    <t>野村企業価値分配指数</t>
  </si>
  <si>
    <t>ＮＥＸＴ ＦＵＮＤＳ 野村企業価値分配指数連動型上場投信</t>
  </si>
  <si>
    <t>JPX/S&amp;P 設備・人材投資指数</t>
  </si>
  <si>
    <t>上場インデックスファンド日本経済貢献株</t>
  </si>
  <si>
    <t>iシェアーズ　JPX/S&amp;P 設備・人材投資 ETF</t>
  </si>
  <si>
    <t>ｉＳＴＯＸＸ ＭＵＴＢ Ｊａｐａｎ 積極投資企業２００インデックス</t>
  </si>
  <si>
    <t>日経平均高配当株50指数</t>
  </si>
  <si>
    <t>NEXT FUNDS 日経平均高配当株50指数連動型上場投信</t>
  </si>
  <si>
    <t>Ｓ＆Ｐ／ＪＰＸ　配当貴族指数</t>
  </si>
  <si>
    <t>Ｏｎｅ　ＥＴＦ　高配当日本株</t>
  </si>
  <si>
    <t>MSCIジャパンIMIカスタムロングショート戦略85%＋円キャッシュ15%指数</t>
  </si>
  <si>
    <t>上場インデックスファンドMSCI日本株高配当低ボラティリティ（βヘッジ）</t>
  </si>
  <si>
    <t>東証REIT指数</t>
  </si>
  <si>
    <t>ＮＥＸＴ ＦＵＮＤＳ 東証REIT指数連動型上場投信</t>
  </si>
  <si>
    <t>上場インデックスファンドＪリート(東証ＲＥＩＴ指数)隔月分配型</t>
  </si>
  <si>
    <t>ＭＡＸＩＳ Ｊリート上場投信</t>
  </si>
  <si>
    <t>NZAM 上場投信 東証REIT指数</t>
  </si>
  <si>
    <t>iシェアーズ　Ｊリート ETF</t>
  </si>
  <si>
    <t>S&amp;P/ASX200 A-REIT指数</t>
  </si>
  <si>
    <t>上場インデックスファンド豪州リート（S&amp;P/ASX200 A-REIT）</t>
  </si>
  <si>
    <t>FTSE EPRA/NAREITアジア（除く日本）リート10％キャップ指数</t>
  </si>
  <si>
    <t>上場インデックスファンドアジアリート</t>
  </si>
  <si>
    <t>CSI300</t>
  </si>
  <si>
    <t>上場インデックスファンド中国Ａ株(パンダ)CSI300</t>
  </si>
  <si>
    <t>上海50指数（円換算）</t>
  </si>
  <si>
    <t>Nifty50指数</t>
  </si>
  <si>
    <t>NEXT FUNDS インド株式指数・Nifty 50連動型上場投信</t>
  </si>
  <si>
    <t>SET50指数</t>
  </si>
  <si>
    <t>ＮＥＸＴ ＦＵＮＤＳ タイ株式ＳＥＴ５０指数連動型上場投信</t>
  </si>
  <si>
    <t>ＦＴＳＥブルサ・マレーシアＫＬＣＩ指数</t>
  </si>
  <si>
    <t>ＮＥＸＴ ＦＵＮＤＳ ＦＴＳＥブルサ・マレーシアＫＬＣＩ連動型上場投信</t>
  </si>
  <si>
    <t>ダウ・ジョーンズ工業株30種平均</t>
  </si>
  <si>
    <t>ダウ・ジョーンズ工業株30種平均株価（円換算）</t>
  </si>
  <si>
    <t>上場インデックスファンド米国株式（S&amp;P500）</t>
  </si>
  <si>
    <t>NASDAQ-100®指数（円換算）</t>
  </si>
  <si>
    <t>ボベスパ指数</t>
  </si>
  <si>
    <t>ＮＥＸＴ ＦＵＮＤＳ ブラジル株式指数・ボベスパ連動型上場投信</t>
  </si>
  <si>
    <t>MSCI-KOKUSAIインデックス</t>
  </si>
  <si>
    <t>上場インデックスファンド海外先進国株式（MSCI-KOKUSAI）</t>
  </si>
  <si>
    <t>MAXIS 海外株式（MSCIコクサイ）上場投信</t>
  </si>
  <si>
    <t>上場インデックスファンド海外新興国株式（MSCIエマージング）</t>
  </si>
  <si>
    <t>上場インデックスファンド世界株式（MSCI ACWI）除く日本</t>
  </si>
  <si>
    <t>Markit iBoxx　ABF 汎アジア指数</t>
  </si>
  <si>
    <t>iシェアーズ　米国債7-10年 ETF（為替ヘッジあり）</t>
  </si>
  <si>
    <t>Markit iBoxx 米ドル建てリキッド投資適格指数（TTM円ヘッジ付き）</t>
  </si>
  <si>
    <t>iシェアーズ　米ドル建て投資適格社債 ETF（為替ヘッジあり）</t>
  </si>
  <si>
    <t>Markit iBoxx 米ドル建てリキッド･ハイイールド指数（TTM円ヘッジ付き）</t>
  </si>
  <si>
    <t>金</t>
  </si>
  <si>
    <t>純金上場信託（現物国内保管型）</t>
  </si>
  <si>
    <t>白金</t>
  </si>
  <si>
    <t>純プラチナ上場信託（現物国内保管型）</t>
  </si>
  <si>
    <t>銀</t>
  </si>
  <si>
    <t>純銀上場信託（現物国内保管型）</t>
  </si>
  <si>
    <t>パラジウム</t>
  </si>
  <si>
    <t>純パラジウム上場信託（現物国内保管型）</t>
  </si>
  <si>
    <t>WTI原油先物価格</t>
  </si>
  <si>
    <t>WTI原油価格連動型上場投信</t>
  </si>
  <si>
    <t>NOMURA原油ロングインデックス</t>
  </si>
  <si>
    <t>NEXT FUNDS NOMURA原油インデックス連動型上場投信</t>
  </si>
  <si>
    <t>貴金属バスケット(金、銀、白金、パラジウム)</t>
  </si>
  <si>
    <t>Bloomberg Commodity Index</t>
  </si>
  <si>
    <t>Bloomberg Energy Subindex</t>
  </si>
  <si>
    <t>Bloomberg Industrial Metals Subindex</t>
  </si>
  <si>
    <t>Bloomberg Agriculture Subindex</t>
  </si>
  <si>
    <t>Bloomberg Grains Subindex</t>
  </si>
  <si>
    <t>Bloomberg Natural Gas Subindex</t>
  </si>
  <si>
    <t>Bloomberg Crude Oil Subindex</t>
  </si>
  <si>
    <t>Bloomberg Unleaded Gasoline Subindex</t>
  </si>
  <si>
    <t>Bloomberg Aluminum Subindex</t>
  </si>
  <si>
    <t>Bloomberg Copper Subindex</t>
  </si>
  <si>
    <t>Bloomberg Nickel Subindex</t>
  </si>
  <si>
    <t>Bloomberg Wheat Subindex</t>
  </si>
  <si>
    <t>Bloomberg Corn Subindex</t>
  </si>
  <si>
    <t>Bloomberg Soybeans Subindex</t>
  </si>
  <si>
    <t>Type</t>
    <phoneticPr fontId="4"/>
  </si>
  <si>
    <t>A</t>
  </si>
  <si>
    <t>B</t>
  </si>
  <si>
    <t>C</t>
  </si>
  <si>
    <t>C</t>
    <phoneticPr fontId="4"/>
  </si>
  <si>
    <t>野村アセットマネジメント</t>
  </si>
  <si>
    <t>アセットマネジメントOne</t>
  </si>
  <si>
    <t>農林中金全共連アセットマネジメント</t>
  </si>
  <si>
    <t>ステート・ストリート・グローバル・アドバイザーズ・トラスト・カンパニー</t>
  </si>
  <si>
    <t>ブラックロック・ジャパン</t>
  </si>
  <si>
    <t>ワールド・ゴールド・トラスト・サービシズ・エルエルシー</t>
  </si>
  <si>
    <t>三菱UFJ信託銀行</t>
  </si>
  <si>
    <t>Type A</t>
    <phoneticPr fontId="4"/>
  </si>
  <si>
    <t>大分類</t>
    <rPh sb="0" eb="3">
      <t>ダイブンルイ</t>
    </rPh>
    <phoneticPr fontId="4"/>
  </si>
  <si>
    <t>業種別</t>
    <rPh sb="0" eb="2">
      <t>ギョウシュ</t>
    </rPh>
    <rPh sb="2" eb="3">
      <t>ベツ</t>
    </rPh>
    <phoneticPr fontId="4"/>
  </si>
  <si>
    <t>その他B</t>
    <rPh sb="2" eb="3">
      <t>タ</t>
    </rPh>
    <phoneticPr fontId="4"/>
  </si>
  <si>
    <t>外国債券</t>
    <rPh sb="0" eb="2">
      <t>ガイコク</t>
    </rPh>
    <rPh sb="2" eb="4">
      <t>サイケン</t>
    </rPh>
    <phoneticPr fontId="4"/>
  </si>
  <si>
    <t>コモディティ</t>
    <phoneticPr fontId="4"/>
  </si>
  <si>
    <t>外国株</t>
    <rPh sb="0" eb="2">
      <t>ガイコク</t>
    </rPh>
    <rPh sb="2" eb="3">
      <t>カブ</t>
    </rPh>
    <phoneticPr fontId="4"/>
  </si>
  <si>
    <t>Simple-X NYダウ・ジョーンズ上場投信</t>
  </si>
  <si>
    <t>Liquidity Tier</t>
    <phoneticPr fontId="4"/>
  </si>
  <si>
    <t>Spread</t>
    <phoneticPr fontId="4"/>
  </si>
  <si>
    <t>最低気配提示数量(円)</t>
    <rPh sb="0" eb="2">
      <t>サイテイ</t>
    </rPh>
    <rPh sb="2" eb="4">
      <t>ケハイ</t>
    </rPh>
    <rPh sb="4" eb="6">
      <t>テイジ</t>
    </rPh>
    <rPh sb="6" eb="8">
      <t>スウリョウ</t>
    </rPh>
    <rPh sb="9" eb="10">
      <t>エン</t>
    </rPh>
    <phoneticPr fontId="4"/>
  </si>
  <si>
    <t>Obligation</t>
    <phoneticPr fontId="4"/>
  </si>
  <si>
    <t>Incentive</t>
    <phoneticPr fontId="4"/>
  </si>
  <si>
    <t>Incentive(bps)</t>
    <phoneticPr fontId="4"/>
  </si>
  <si>
    <t>アクセス料の割戻し</t>
    <rPh sb="4" eb="5">
      <t>リョウ</t>
    </rPh>
    <rPh sb="6" eb="8">
      <t>ワリモド</t>
    </rPh>
    <phoneticPr fontId="4"/>
  </si>
  <si>
    <t>Yes</t>
    <phoneticPr fontId="4"/>
  </si>
  <si>
    <t>TOPIX高配当40指数</t>
  </si>
  <si>
    <t>MSCI日本株女性活躍指数</t>
  </si>
  <si>
    <t>MSCIジャパンESGセレクト・リーダーズ指数</t>
  </si>
  <si>
    <t>FTSE Blossom Japan Index</t>
  </si>
  <si>
    <t>iシェアーズ・コア 米国債7-10年 ETF</t>
  </si>
  <si>
    <t>iシェアーズ・コア MSCI 新興国株 ETF</t>
  </si>
  <si>
    <t>FTSE NAREIT Equity REITs インデックス（TTM 円建て）</t>
  </si>
  <si>
    <t>野村高利回りJリート指数</t>
    <phoneticPr fontId="4"/>
  </si>
  <si>
    <t>iシェアーズ 米国リート ETF</t>
    <phoneticPr fontId="4"/>
  </si>
  <si>
    <t>ブラックロック・ジャパン</t>
    <phoneticPr fontId="4"/>
  </si>
  <si>
    <t>B</t>
    <phoneticPr fontId="4"/>
  </si>
  <si>
    <t>Ｏｎｅ　ＥＴＦ　ＥＳＧ</t>
    <phoneticPr fontId="4"/>
  </si>
  <si>
    <t>C</t>
    <phoneticPr fontId="4"/>
  </si>
  <si>
    <t>ＭＡＸＩＳ日本株高配当70マーケットニュートラル上場投信</t>
    <phoneticPr fontId="4"/>
  </si>
  <si>
    <t>野村日本株高配当70マーケットニュートラル指数</t>
    <phoneticPr fontId="4"/>
  </si>
  <si>
    <t>国内債券</t>
    <rPh sb="0" eb="2">
      <t>コクナイ</t>
    </rPh>
    <rPh sb="2" eb="4">
      <t>サイケン</t>
    </rPh>
    <phoneticPr fontId="4"/>
  </si>
  <si>
    <t>NOMURA-BPI総合</t>
  </si>
  <si>
    <t>ＮＥＸＴ ＦＵＮＤＳ 国内債券・ＮＯＭＵＲＡ‐ＢＰＩ総合連動型上場投信</t>
  </si>
  <si>
    <t>S&amp;P先進国REIT指数（除く日本、配当込み）</t>
  </si>
  <si>
    <t>ＮＥＸＴ ＦＵＮＤＳ 外国ＲＥＩＴ・Ｓ＆Ｐ先進国ＲＥＩＴ指数（除く日本・為替ヘッジなし）連動型上場投信</t>
  </si>
  <si>
    <t>ＮＥＸＴ ＦＵＮＤＳ 外国株式・ＭＳＣＩ‐ＫＯＫＵＳＡＩ指数（為替ヘッジなし）連動型上場投信</t>
  </si>
  <si>
    <t>MSCI-KOKUSAI指数（円ベース・為替ヘッジあり）</t>
  </si>
  <si>
    <t>ＮＥＸＴ ＦＵＮＤＳ 外国株式・ＭＳＣＩ‐ＫＯＫＵＳＡＩ指数（為替ヘッジあり）連動型上場投信</t>
  </si>
  <si>
    <t>B</t>
    <phoneticPr fontId="4"/>
  </si>
  <si>
    <t>東証マザーズ指数</t>
    <phoneticPr fontId="4"/>
  </si>
  <si>
    <t>ＭＡＸＩＳ Ｊリート・コア上場投信</t>
    <phoneticPr fontId="4"/>
  </si>
  <si>
    <t>東証REIT Core指数</t>
    <phoneticPr fontId="4"/>
  </si>
  <si>
    <t>MSCI日本株女性活躍指数（セレクト）</t>
    <phoneticPr fontId="4"/>
  </si>
  <si>
    <t>SPDR® S&amp;P500® ETF</t>
  </si>
  <si>
    <t>ABF汎アジア債券インデックス・ファンド(アジア国債・公債ETF)</t>
  </si>
  <si>
    <t>SPDR®ゴールド・シェア　受益証券</t>
  </si>
  <si>
    <t>ＭＡＸＩＳ高利回りＪリート上場投信</t>
    <phoneticPr fontId="4"/>
  </si>
  <si>
    <t>C</t>
    <phoneticPr fontId="4"/>
  </si>
  <si>
    <t>MSCI エマージング・マーケット</t>
    <phoneticPr fontId="4"/>
  </si>
  <si>
    <t>MSCI エマージング・マーケット</t>
    <phoneticPr fontId="4"/>
  </si>
  <si>
    <t>NEXT FUNDS 新興国株式・MSCIエマージング・マーケット・インデックス（為替ヘッジなし）連動型上場投信</t>
    <phoneticPr fontId="4"/>
  </si>
  <si>
    <t>野村アセットマネジメント</t>
    <phoneticPr fontId="4"/>
  </si>
  <si>
    <t>野村アセットマネジメント</t>
    <phoneticPr fontId="4"/>
  </si>
  <si>
    <t>J.P.モルガン・エマージング・マーケット・ボンド・インデックス・プラス</t>
    <phoneticPr fontId="4"/>
  </si>
  <si>
    <t>ＮＥＸＴ ＦＵＮＤＳ新興国債券・J.P.モルガン・エマージング・マーケット・ボンド・インデックス・プラス（為替ヘッジなし）連動型上場投信</t>
    <phoneticPr fontId="4"/>
  </si>
  <si>
    <t>S&amp;P500指数</t>
    <phoneticPr fontId="4"/>
  </si>
  <si>
    <t>上場インデックスファンド米国株式（S&amp;P500）為替ヘッジあり</t>
    <phoneticPr fontId="4"/>
  </si>
  <si>
    <t>S&amp;P500指数（円ヘッジ）</t>
    <phoneticPr fontId="4"/>
  </si>
  <si>
    <t>上場インデックスファンド海外債券（FTSE WGBI）毎月分配型</t>
    <phoneticPr fontId="4"/>
  </si>
  <si>
    <t>ＮＥＸＴ ＦＵＮＤＳ 外国債券・FTSE世界国債インデックス（除く日本・為替ヘッジなし）連動型上場投信</t>
    <phoneticPr fontId="4"/>
  </si>
  <si>
    <t>ＮＥＸＴ ＦＵＮＤＳ 外国債券・FTSE世界国債インデックス（除く日本・為替ヘッジあり）連動型上場投信</t>
    <phoneticPr fontId="4"/>
  </si>
  <si>
    <t>FTSE世界国債インデックス（除く日本、ヘッジなし・円ベース）</t>
    <phoneticPr fontId="4"/>
  </si>
  <si>
    <t>FTSE世界国債インデックス（除く日本、円ヘッジ・円ベース）</t>
    <phoneticPr fontId="4"/>
  </si>
  <si>
    <t>FTSE米国債7-10年セレクト・インデックス（国内投信用 円ヘッジ円ベース）</t>
    <phoneticPr fontId="4"/>
  </si>
  <si>
    <t>FTSE米国債7-10年セレクト・インデックス（国内投信用 円ベース）</t>
    <phoneticPr fontId="4"/>
  </si>
  <si>
    <t>ｉＳＴＯＸＸ ファクトセット オートメーション アンド ロボティクス インデックス（TTM、円換算）</t>
    <phoneticPr fontId="4"/>
  </si>
  <si>
    <t>MSCI-KOKUSAIインデックス</t>
    <phoneticPr fontId="4"/>
  </si>
  <si>
    <t>ＭＳＣＩエマージング・マーケッツIMI指数（国内投信用 円建て）</t>
    <phoneticPr fontId="4"/>
  </si>
  <si>
    <t>ＭＳＣＩコクサイ指数（国内投信用 円建て）</t>
    <phoneticPr fontId="4"/>
  </si>
  <si>
    <t>iシェアーズ・コア MSCI 先進国株（除く日本）ETF</t>
    <phoneticPr fontId="4"/>
  </si>
  <si>
    <t>ｉシェアーズ　オートメーション　＆　ロボット　ＥＴＦ</t>
    <phoneticPr fontId="4"/>
  </si>
  <si>
    <t>ＭＡＸＩＳトピックス（除く金融）上場投信</t>
    <phoneticPr fontId="4"/>
  </si>
  <si>
    <t>NZAM 上場投信TOPIX</t>
    <phoneticPr fontId="4"/>
  </si>
  <si>
    <t>NZAM 上場投信日経225</t>
    <phoneticPr fontId="4"/>
  </si>
  <si>
    <t>NZAM 上場投信JPX 日経400</t>
    <phoneticPr fontId="4"/>
  </si>
  <si>
    <t>NZAM 上場投信東証REIT Core 指数</t>
    <phoneticPr fontId="4"/>
  </si>
  <si>
    <t>ＮＥＸＴ ＦＵＮＤＳ 野村株主還元70 連動型上場投信</t>
    <phoneticPr fontId="4"/>
  </si>
  <si>
    <t>野村株主還元70</t>
    <phoneticPr fontId="4"/>
  </si>
  <si>
    <t>上場インデックスファンドＪリート（東証ＲＥＩＴ指数）隔月分配型（ミニ）</t>
    <phoneticPr fontId="4"/>
  </si>
  <si>
    <t>SSE 180 Index</t>
    <phoneticPr fontId="4"/>
  </si>
  <si>
    <t>ＭＡＸＩＳ ＨｕａＡｎ中国株式（上海１８０Ａ株）上場投信</t>
  </si>
  <si>
    <t>NEXT FUNDS ChinaAMC・中国株式・上証50連動型上場投信</t>
    <phoneticPr fontId="4"/>
  </si>
  <si>
    <t>CSI Smallcap 500 Index</t>
    <phoneticPr fontId="4"/>
  </si>
  <si>
    <t>Ｏｎｅ ＥＴＦ 南方中国Ａ株ＣＳＩ５００</t>
    <phoneticPr fontId="4"/>
  </si>
  <si>
    <t>iシェアーズ　米ドル建てハイイールド社債 ETF（為替ヘッジあり）</t>
    <phoneticPr fontId="4"/>
  </si>
  <si>
    <t>C</t>
    <phoneticPr fontId="4"/>
  </si>
  <si>
    <t>東証ＲＥＩＴ ＥＴＦ</t>
    <phoneticPr fontId="4"/>
  </si>
  <si>
    <t>シンプレクス・アセット・マネジメント</t>
    <phoneticPr fontId="4"/>
  </si>
  <si>
    <t>Ｏｎｅ ＥＴＦ 東証ＲＥＩＴ指数</t>
    <phoneticPr fontId="4"/>
  </si>
  <si>
    <t>WisdomTree 金上場投資信託</t>
  </si>
  <si>
    <t>WisdomTree 銀上場投資信託</t>
  </si>
  <si>
    <t>WisdomTree 白金上場投資信託</t>
  </si>
  <si>
    <t>WisdomTree パラジウム上場投資信託</t>
  </si>
  <si>
    <t>WisdomTree 貴金属バスケット上場投資信託</t>
  </si>
  <si>
    <t>WisdomTree ブロード上場投資信託</t>
  </si>
  <si>
    <t>WisdomTree エネルギー上場投資信託</t>
  </si>
  <si>
    <t>WisdomTree 産業用金属上場投資信託</t>
  </si>
  <si>
    <t>WisdomTree　農産物上場投資信託</t>
    <phoneticPr fontId="4"/>
  </si>
  <si>
    <t>WisdomTree　穀物上場投資信託</t>
    <phoneticPr fontId="4"/>
  </si>
  <si>
    <t>WisdomTree　天然ガス上場投資信託</t>
    <phoneticPr fontId="4"/>
  </si>
  <si>
    <t>WisdomTree WTI 原油上場投資信託</t>
    <phoneticPr fontId="4"/>
  </si>
  <si>
    <t>WisdomTree　ガソリン上場投資信託</t>
    <phoneticPr fontId="4"/>
  </si>
  <si>
    <t>WisdomTree　アルミニウム上場投資信託</t>
    <phoneticPr fontId="4"/>
  </si>
  <si>
    <t>WisdomTree　銅上場投資信託</t>
    <phoneticPr fontId="4"/>
  </si>
  <si>
    <t>WisdomTree　ニッケル上場投資信託</t>
    <phoneticPr fontId="4"/>
  </si>
  <si>
    <t>WisdomTree　小麦上場投資信託</t>
    <phoneticPr fontId="4"/>
  </si>
  <si>
    <t>WisdomTree　とうもろこし上場投資信託</t>
    <phoneticPr fontId="4"/>
  </si>
  <si>
    <t>WisdomTree　大豆上場投資信託</t>
    <phoneticPr fontId="4"/>
  </si>
  <si>
    <t>ウィズダムツリー・マネジメント</t>
  </si>
  <si>
    <t>ＳＭＤＡＭトピックス上場投信</t>
    <phoneticPr fontId="4"/>
  </si>
  <si>
    <t>ＭＡＸＩＳ米国株式（Ｓ＆Ｐ５００）上場投信</t>
    <phoneticPr fontId="4"/>
  </si>
  <si>
    <t>ＭＡＸＩＳ全世界株式（オール・カントリー）上場投信</t>
    <phoneticPr fontId="4"/>
  </si>
  <si>
    <t>MSCI ACWI ex Japanインデックス</t>
    <phoneticPr fontId="4"/>
  </si>
  <si>
    <t>MSCI ACWI インデックス</t>
    <phoneticPr fontId="4"/>
  </si>
  <si>
    <t>ＭＡＸＩＳカーボン・エフィシェント日本株上場投信</t>
    <phoneticPr fontId="4"/>
  </si>
  <si>
    <t>S&amp;P/JPX Carbon Efficient Index</t>
    <phoneticPr fontId="4"/>
  </si>
  <si>
    <t>ＦＴＳＥ日本国債インデックス</t>
    <phoneticPr fontId="4"/>
  </si>
  <si>
    <t>iシェアーズ・コア　日本国債 ETF</t>
    <phoneticPr fontId="4"/>
  </si>
  <si>
    <t>ダウ・ジョーンズ工業株価平均（TTM、円建て、円ヘッジ）</t>
    <phoneticPr fontId="4"/>
  </si>
  <si>
    <t>上場インデックスファンド米国株式（ダウ平均）為替ヘッジあり</t>
    <phoneticPr fontId="4"/>
  </si>
  <si>
    <t>大和アセットマネジメント</t>
  </si>
  <si>
    <t xml:space="preserve"> i シェアーズ S&amp;P 500 米国株 ETF（為替ヘッジあり）</t>
    <phoneticPr fontId="4"/>
  </si>
  <si>
    <t>S&amp;P500®（TTM、円建て）</t>
  </si>
  <si>
    <t>iシェアーズ　S&amp;P 500 米国株 ETF</t>
  </si>
  <si>
    <t>Global X Japan</t>
    <phoneticPr fontId="4"/>
  </si>
  <si>
    <t>グローバルＸ MSCI スーパーディビィデンド-日本株式 ETF</t>
  </si>
  <si>
    <t>MSCI ジャパン・高配当セレクト 25 指数</t>
  </si>
  <si>
    <t>日経 ESG-REIT 指数</t>
    <phoneticPr fontId="4"/>
  </si>
  <si>
    <t>上場インデックスファンド日経ESG リート</t>
    <phoneticPr fontId="4"/>
  </si>
  <si>
    <t>NZAM 上場投信 S＆P／JPX カーボン・エフィシェント指数</t>
    <phoneticPr fontId="4"/>
  </si>
  <si>
    <t>S&amp;P/JPX Carbon Efficient Index</t>
  </si>
  <si>
    <t>NASDAQ100 指数（円換算ベース）</t>
    <phoneticPr fontId="4"/>
  </si>
  <si>
    <t>NASDAQ100 指数（円建て、円ヘッジ）</t>
    <phoneticPr fontId="4"/>
  </si>
  <si>
    <t>上場インデックスファンド米国株式（NASDAQ100）為替ヘッジあり</t>
    <phoneticPr fontId="4"/>
  </si>
  <si>
    <t>上場インデックスファンド米国株式（NASDAQ100）為替ヘッジなし</t>
    <phoneticPr fontId="4"/>
  </si>
  <si>
    <t>ＮＥＸＴ ＦＵＮＤＳ ＴＯＰＩＸ連動型上場投信</t>
    <phoneticPr fontId="4"/>
  </si>
  <si>
    <t>ＮＥＸＴ ＦＵＮＤＳ ＴＯＰＩＸ Ｃｏｒｅ 30連動型上場投信</t>
    <phoneticPr fontId="4"/>
  </si>
  <si>
    <t>ＮＥＸＴ ＦＵＮＤＳ 日経300株価指数連動型上場投信</t>
    <phoneticPr fontId="4"/>
  </si>
  <si>
    <t>ＮＥＸＴ ＦＵＮＤＳ 日経225連動型上場投信</t>
    <phoneticPr fontId="4"/>
  </si>
  <si>
    <t>ＮＥＸＴ ＦＵＮＤＳ 金価格連動型上場投信</t>
    <phoneticPr fontId="4"/>
  </si>
  <si>
    <t>ＮＥＸＴ ＦＵＮＤＳ 東証銀行業株価指数連動型上場投信</t>
    <phoneticPr fontId="4"/>
  </si>
  <si>
    <t>i シェアーズ 米国債 1-3 年 ETF</t>
    <phoneticPr fontId="4"/>
  </si>
  <si>
    <t>ＦＴＳＥ米国債 1-3 年セレクト・インデックス（国内投信用 円ベース）</t>
    <phoneticPr fontId="4"/>
  </si>
  <si>
    <t xml:space="preserve"> i シェアーズ 米国債 20 年超 ETF（為替ヘッジあり）</t>
    <phoneticPr fontId="4"/>
  </si>
  <si>
    <t>ＦＴＳＥ米国債 20 年超セレクト・インデックス（国内投信用 円ヘッジ
円ベース）</t>
    <phoneticPr fontId="4"/>
  </si>
  <si>
    <t>i シェアーズ 米ドル建て新興国債券 ETF（為替ヘッジあり）</t>
    <phoneticPr fontId="4"/>
  </si>
  <si>
    <t>J.P.モルガン・エマージング・マーケッツ・ボンド・インデックス・グ
ローバル・コア・インデックス 国内投信用（円建て、円ヘッジ）</t>
    <phoneticPr fontId="4"/>
  </si>
  <si>
    <t xml:space="preserve"> i シェアーズ ユーロ建て投資適格社債 ETF（為替ヘッジあり）</t>
  </si>
  <si>
    <t>ブルームバーグ・バークレイズ・ユーロ社債インデックス TTM（為替ヘ
ッジ有り、円ベース）</t>
    <phoneticPr fontId="4"/>
  </si>
  <si>
    <t>iFreeETF 日経225（年4回決算型）</t>
    <phoneticPr fontId="4"/>
  </si>
  <si>
    <t>大和アセットマネジメント</t>
    <phoneticPr fontId="4"/>
  </si>
  <si>
    <t>iFreeETF TOPIX（年4回決算型）</t>
    <phoneticPr fontId="4"/>
  </si>
  <si>
    <t>コード</t>
    <phoneticPr fontId="4"/>
  </si>
  <si>
    <t>Solactive Digital Innovation Japan Index</t>
    <phoneticPr fontId="4"/>
  </si>
  <si>
    <t>グローバルＸ デジタル・イノベーション-日本株式ETF</t>
    <phoneticPr fontId="4"/>
  </si>
  <si>
    <t>Indxx Japan E-Commerce Index</t>
    <phoneticPr fontId="4"/>
  </si>
  <si>
    <t>グローバルＸ e コマース-日本株式ETF</t>
    <phoneticPr fontId="4"/>
  </si>
  <si>
    <t>STAR 50</t>
    <phoneticPr fontId="4"/>
  </si>
  <si>
    <t>iFreeETF 中国科創板 50（STAR50）</t>
    <phoneticPr fontId="4"/>
  </si>
  <si>
    <t>iFreeETF 中国グレーターベイエリア・イノベーション 100（GBA100）</t>
    <phoneticPr fontId="4"/>
  </si>
  <si>
    <t>GBA Innovation 100</t>
  </si>
  <si>
    <t>ＭＡＸＩＳ米国株式（Ｓ＆Ｐ５００）上場投信（為替ヘッジあり）</t>
    <phoneticPr fontId="4"/>
  </si>
  <si>
    <t xml:space="preserve"> Ｓ＆Ｐ５００指数（円ヘッジ・円換算ベース）</t>
    <phoneticPr fontId="4"/>
  </si>
  <si>
    <t>ＭＡＸＩＳナスダック１００上場投信</t>
  </si>
  <si>
    <t>ＭＡＸＩＳナスダック１００上場投信（為替ヘッジあり）</t>
  </si>
  <si>
    <t>NASDAQ100 指数（円ヘッジ・円換算ベース）</t>
    <phoneticPr fontId="4"/>
  </si>
  <si>
    <t>ＮＥＸＴ ＦＵＮＤＳ Ｓ＆Ｐ 500 指数（為替ヘッジなし）連動型上場投信</t>
    <phoneticPr fontId="4"/>
  </si>
  <si>
    <t>ＮＥＸＴ ＦＵＮＤＳ Ｓ＆Ｐ 500 指数（為替ヘッジあり）連動型上場投信</t>
    <phoneticPr fontId="4"/>
  </si>
  <si>
    <t>S&amp;P 500 指数（TTM、円建て、円ヘッジ）</t>
    <phoneticPr fontId="4"/>
  </si>
  <si>
    <t>MSCI Japan Governance-Quality Index</t>
  </si>
  <si>
    <t>Global X Japan</t>
  </si>
  <si>
    <t>FactSet Japan CleanTech &amp; Energy Index</t>
    <phoneticPr fontId="4"/>
  </si>
  <si>
    <t>Indxx Japan Robotics &amp; AI Index</t>
    <phoneticPr fontId="4"/>
  </si>
  <si>
    <t>FactSet Japan Bio &amp; Med Technologies Index</t>
    <phoneticPr fontId="4"/>
  </si>
  <si>
    <t>Solactive Japan Games &amp; Animation Index</t>
    <phoneticPr fontId="4"/>
  </si>
  <si>
    <t>FactSet Japan Global Leaders ESG Index</t>
    <phoneticPr fontId="4"/>
  </si>
  <si>
    <t>SMT ETF カーボン・エフィシェント日本株</t>
    <phoneticPr fontId="4"/>
  </si>
  <si>
    <t>三井住友トラスト・アセットマネジメント</t>
    <phoneticPr fontId="4"/>
  </si>
  <si>
    <t>グローバルＸ ロボティクス＆AI-日本株式 ETF</t>
    <phoneticPr fontId="4"/>
  </si>
  <si>
    <t>グローバルＸ バイオ＆メドテック-日本株式 ETF</t>
    <phoneticPr fontId="4"/>
  </si>
  <si>
    <t>グローバルＸ ゲーム＆アニメ-日本株式 ETF</t>
    <phoneticPr fontId="4"/>
  </si>
  <si>
    <t>MSCI Japan Country ESG Leaders Index</t>
    <phoneticPr fontId="4"/>
  </si>
  <si>
    <t>ＮＥＸＴ ＦＵＮＤＳ ブルームバーグ米国投資適格社債（1-10年）インデックス（為替ヘッジあり）連動型上場投信</t>
    <phoneticPr fontId="4"/>
  </si>
  <si>
    <t>FactSet Japan Semiconductor Index</t>
    <phoneticPr fontId="4"/>
  </si>
  <si>
    <t>グローバルＸ 半導体関連-日本株式ETF</t>
    <phoneticPr fontId="4"/>
  </si>
  <si>
    <t>Solactive Japan Leisure &amp; Entertainment Index</t>
    <phoneticPr fontId="4"/>
  </si>
  <si>
    <t>グローバルＸ レジャー＆エンターテインメント-日本株式ETF</t>
    <phoneticPr fontId="4"/>
  </si>
  <si>
    <t>FactSet Japan Metal Business Index</t>
    <phoneticPr fontId="4"/>
  </si>
  <si>
    <t>グローバルＸ メタルビジネス-日本株式ETF</t>
    <phoneticPr fontId="4"/>
  </si>
  <si>
    <t>ブルームバーグ自国通貨建て新興市場国債・10％国キャップ・インデックス</t>
    <phoneticPr fontId="4"/>
  </si>
  <si>
    <t>上場インデックスファンド新興国債券</t>
    <phoneticPr fontId="4"/>
  </si>
  <si>
    <t>ブルームバーグ米国投資適格社債（1-10 年）インデックス（円ヘッジ・円ベース）</t>
    <phoneticPr fontId="4"/>
  </si>
  <si>
    <t>ブルームバーグ米国国債（7-10年）インデックスTTM（為替ヘッジなし、円ベース）</t>
    <phoneticPr fontId="4"/>
  </si>
  <si>
    <t>ＮＥＸＴ ＦＵＮＤＳ ブルームバーグ米国国債（7-10 年）インデックス（為替ヘッジなし）連動型上場投信</t>
    <phoneticPr fontId="4"/>
  </si>
  <si>
    <t>ブルームバーグ米国国債（7-10年）インデックスTTM（為替ヘッジあり、円ベース）</t>
    <phoneticPr fontId="4"/>
  </si>
  <si>
    <t>ＮＥＸＴ ＦＵＮＤＳ ブルームバーグ米国国債（7-10年）インデックス（為替ヘッジあり）連動型上場投信</t>
    <phoneticPr fontId="4"/>
  </si>
  <si>
    <t>Indxx Japan Fintech Index</t>
    <phoneticPr fontId="4"/>
  </si>
  <si>
    <t>グローバルＸ フィンテック-日本株式ETF</t>
    <phoneticPr fontId="4"/>
  </si>
  <si>
    <t>FactSet Japan Mid &amp; Small Cap Leaders ESG Index</t>
    <phoneticPr fontId="4"/>
  </si>
  <si>
    <t>S&amp;P 米国債7-10年指数（TTM、円建て）</t>
    <phoneticPr fontId="4"/>
  </si>
  <si>
    <t>上場インデックスファンド米国債券（為替ヘッジなし）</t>
    <phoneticPr fontId="4"/>
  </si>
  <si>
    <t>S&amp;P 米国債7-10年指数（TTM、円建て、円ヘッジ）</t>
    <phoneticPr fontId="4"/>
  </si>
  <si>
    <t>上場インデックスファンド米国債券（為替ヘッジあり）</t>
    <phoneticPr fontId="4"/>
  </si>
  <si>
    <t>S&amp;P 米国債７-１０年指数（円換算ベース）</t>
    <phoneticPr fontId="4"/>
  </si>
  <si>
    <t>ＭＡＸＩＳ米国国債７-１０年上場投信（為替ヘッジなし）</t>
    <phoneticPr fontId="4"/>
  </si>
  <si>
    <t>S&amp;P 米国債７-１０年指数（円ヘッジ・円換算ベース）</t>
    <phoneticPr fontId="4"/>
  </si>
  <si>
    <t>ＭＡＸＩＳ米国国債７-１０年上場投信（為替ヘッジあり）</t>
    <phoneticPr fontId="4"/>
  </si>
  <si>
    <t>ブルームバーグ米国GNMA インデックスTTM（為替ヘッジ有り、円ベース）</t>
    <phoneticPr fontId="4"/>
  </si>
  <si>
    <t>ブラックロック・ジャパン</t>
    <phoneticPr fontId="4"/>
  </si>
  <si>
    <t>i シェアーズ 米国政府系機関ジニーメイ MBS ETF（為替ヘッジあり）</t>
    <phoneticPr fontId="4"/>
  </si>
  <si>
    <t>NASDAQ100 指数（円ベース）</t>
    <phoneticPr fontId="4"/>
  </si>
  <si>
    <t>iFreeETF NASDAQ100（為替ヘッジなし）</t>
    <phoneticPr fontId="4"/>
  </si>
  <si>
    <t>iFreeETF NASDAQ100（為替ヘッジあり）</t>
    <phoneticPr fontId="4"/>
  </si>
  <si>
    <t>上場インデックスファンド豪州国債（為替ヘッジあり）</t>
  </si>
  <si>
    <t>ＮＥＸＴ ＦＵＮＤＳ ＪＰＸ日経インデックス４００連動型上場投信</t>
    <phoneticPr fontId="4"/>
  </si>
  <si>
    <t>上場インデックスファンド豪州国債（為替ヘッジなし）</t>
    <phoneticPr fontId="4"/>
  </si>
  <si>
    <t>ブルームバーグ豪州国債（7-10 年）インデックスTTM（為替ヘッジなし、円ベース）</t>
    <phoneticPr fontId="4"/>
  </si>
  <si>
    <t>ブルームバーグ豪州国債（7-10 年）インデックス（為替ヘッジあり、円ベース）</t>
    <phoneticPr fontId="4"/>
  </si>
  <si>
    <t>ダウ・ジョーンズ工業株30種平均株価（TTM、円建て、円ヘッジ）</t>
    <phoneticPr fontId="4"/>
  </si>
  <si>
    <t>ＮＥＸＴ ＦＵＮＤＳ ダウ・ジョーンズ工業株３０種平均株価（為替ヘッジあり）連動型上場投信</t>
    <phoneticPr fontId="4"/>
  </si>
  <si>
    <t>ＮＥＸＴ ＦＵＮＤＳ ＮＡＳＤＡＱ－１００®（為替ヘッジあり）連動型上場投信</t>
    <phoneticPr fontId="4"/>
  </si>
  <si>
    <t>NASDAQ－１００指数（円建て・円ヘッジ）</t>
    <phoneticPr fontId="4"/>
  </si>
  <si>
    <t>MSCI Japan Climate Change Index</t>
  </si>
  <si>
    <t>グローバルＸ MSCI 気候変動対応-日本株式ETF</t>
  </si>
  <si>
    <t>FactSet Japan New Growth Infrastructure Index</t>
  </si>
  <si>
    <t>グローバルＸ 新成長インフラ-日本株式ETF</t>
  </si>
  <si>
    <t>Morningstar®日本株式サステナビリティ配当利回りフォーカス指数℠</t>
  </si>
  <si>
    <t>グローバルＸ Morningstar 高配当ESG-日本株式ETF</t>
  </si>
  <si>
    <t>ＮＥＸＴ ＦＵＮＤＳ ＮＡＳＤＡＱ－１００®（為替ヘッジなし）連動型上場投信</t>
    <phoneticPr fontId="4"/>
  </si>
  <si>
    <t>ＮＥＸＴ ＦＵＮＤＳ ダウ・ジョーンズ工業株３０種平均株価（為替ヘッジなし）連動型上場投信</t>
    <phoneticPr fontId="4"/>
  </si>
  <si>
    <t>MSCI ジャパン700 SRI セレクト指数（配当込み）</t>
    <phoneticPr fontId="4"/>
  </si>
  <si>
    <t>iシェアーズ グリーンＪリート ETF</t>
    <phoneticPr fontId="4"/>
  </si>
  <si>
    <t>iシェアーズ MSCI ジャパンSRI ETF</t>
    <phoneticPr fontId="4"/>
  </si>
  <si>
    <t>iシェアーズ 気候リスク調整世界国債 ETF（除く日本・為替ヘッジあり）</t>
    <phoneticPr fontId="4"/>
  </si>
  <si>
    <t>FTSE EPRA Nareit グリーン・フォーカスJ-REIT セレクト・インデックス（配当込み）</t>
    <phoneticPr fontId="4"/>
  </si>
  <si>
    <t>ＦＴＳＥアドバンスト気候リスク調整世界国債インデックス（除く日本、国内投信用、円ヘッジ・円ベース）</t>
    <phoneticPr fontId="4"/>
  </si>
  <si>
    <t>FactSet Japan Tech Top 20 Index</t>
    <phoneticPr fontId="4"/>
  </si>
  <si>
    <t>グローバルＸ テック・トップ20-日本株式ETF</t>
    <phoneticPr fontId="4"/>
  </si>
  <si>
    <t>Solactive Japan Green J-REIT Index</t>
    <phoneticPr fontId="4"/>
  </si>
  <si>
    <t>グローバルＸ グリーン・J-REIT ETF</t>
    <phoneticPr fontId="4"/>
  </si>
  <si>
    <t>グローバルＸ 日経 225 カバード・コール ETF（プレミアム再投資型）</t>
    <phoneticPr fontId="4"/>
  </si>
  <si>
    <t>iシェアーズ　MSCI ジャパン高配当利回り ETF</t>
    <phoneticPr fontId="4"/>
  </si>
  <si>
    <t>iシェアーズ　MSCI 日本株最小分散 ETF</t>
    <phoneticPr fontId="4"/>
  </si>
  <si>
    <t>NEXT FUNDS 野村日本株高配当70連動型上場投信</t>
    <phoneticPr fontId="4"/>
  </si>
  <si>
    <t>上場インデックスファンド日本高配当（東証配当フォーカス100）</t>
    <phoneticPr fontId="4"/>
  </si>
  <si>
    <t>ＭＡＸＩＳ ＪＡＰＡＮ 設備・人材積極投資企業２００上場投信</t>
    <phoneticPr fontId="4"/>
  </si>
  <si>
    <t>Ｏｎｅ　ＥＴＦ　ＪＰＸ／Ｓ＆Ｐ　設備・人材投資指数</t>
    <phoneticPr fontId="4"/>
  </si>
  <si>
    <t>ウィズダムツリー・マネジメント</t>
    <phoneticPr fontId="4"/>
  </si>
  <si>
    <t>三菱UFJ信託銀行</t>
    <phoneticPr fontId="4"/>
  </si>
  <si>
    <t>ＦＴＳＥドイツ国債インデックス（国内投信用、円ヘッジ・円ベース）</t>
    <phoneticPr fontId="4"/>
  </si>
  <si>
    <t>i シェアーズ ドイツ国債 ETF（為替ヘッジあり）</t>
    <phoneticPr fontId="4"/>
  </si>
  <si>
    <t>ＦＴＳＥ米国債3-7 年セレクト・インデックス（国内投信用、円ヘッジ・円ベース）</t>
    <phoneticPr fontId="4"/>
  </si>
  <si>
    <t>日経平均カバードコールATMインデックス</t>
    <phoneticPr fontId="4"/>
  </si>
  <si>
    <t>i シェアーズ 米国債3-7 年 ETF（為替ヘッジあり）</t>
    <phoneticPr fontId="4"/>
  </si>
  <si>
    <t>上場インデックスファンドフランス国債（為替ヘッジなし）</t>
    <phoneticPr fontId="4"/>
  </si>
  <si>
    <t>上場インデックスファンドフランス国債（為替ヘッジあり）</t>
    <phoneticPr fontId="4"/>
  </si>
  <si>
    <t>ブルームバーグ・フランス国債（7-10 年）インデックス TTM（為替ヘッジなし、円ベース）</t>
    <phoneticPr fontId="4"/>
  </si>
  <si>
    <t>ブルームバーグ・フランス国債（7-10 年）インデックス TTM（為替ヘッジあり、円ベース）</t>
    <phoneticPr fontId="4"/>
  </si>
  <si>
    <t>ＮＥＸＴ ＦＵＮＤＳ ドイツ株式・ＤＡＸ（為替ヘッジあり）連動型上場投信</t>
    <phoneticPr fontId="4"/>
  </si>
  <si>
    <t>DAX®（ドイツ株価指数）（TTM、円建て、円ヘッジ）</t>
    <phoneticPr fontId="4"/>
  </si>
  <si>
    <t>ユーロ・ストックス50® 指数（TTM、円建て、円ヘッジ）</t>
    <phoneticPr fontId="4"/>
  </si>
  <si>
    <t>ＮＥＸＴ ＦＵＮＤＳ ユーロ・ストックス50 指数（為替ヘッジあり）連動型上場投信</t>
    <phoneticPr fontId="4"/>
  </si>
  <si>
    <t>グローバルＸ ロジスティクス・REIT ETF</t>
    <phoneticPr fontId="4"/>
  </si>
  <si>
    <t>Cboe NASDAQ-100 BuyWrite V2 Index（円換算）</t>
    <phoneticPr fontId="4"/>
  </si>
  <si>
    <t>グローバルＸ NASDAQ100・カバード・コール ETF</t>
    <phoneticPr fontId="4"/>
  </si>
  <si>
    <t>ICE BofA Diversified Core U.S. Preferred Securities Index（円換算）</t>
    <phoneticPr fontId="4"/>
  </si>
  <si>
    <t>グローバルＸ 米国優先証券 ETF</t>
    <phoneticPr fontId="4"/>
  </si>
  <si>
    <t>東証スタンダードＴＯＰ２０ＥＴＦ</t>
    <phoneticPr fontId="4"/>
  </si>
  <si>
    <t>東証グロース・コアＥＴＦ</t>
    <phoneticPr fontId="4"/>
  </si>
  <si>
    <t>グローバルＸ S&amp;P500・カバード・コール ETF</t>
    <phoneticPr fontId="4"/>
  </si>
  <si>
    <t>Cboe S&amp;P 500 BuyWrite Index（円換算）</t>
    <phoneticPr fontId="4"/>
  </si>
  <si>
    <t>グローバルＸ 自動運転＆EV ETF</t>
    <phoneticPr fontId="4"/>
  </si>
  <si>
    <t>Solactive Autonomous &amp; Electric Vehicles Index（円換算）</t>
    <phoneticPr fontId="4"/>
  </si>
  <si>
    <t>上場インデックスファンド米国株式（ダウ平均）為替ヘッジなし</t>
    <phoneticPr fontId="4"/>
  </si>
  <si>
    <t>ダウ・ジョーンズ工業株価平均（TTM、円建て）</t>
    <phoneticPr fontId="4"/>
  </si>
  <si>
    <t>グローバルＸ S&amp;P500 配当貴族 ETF</t>
    <phoneticPr fontId="4"/>
  </si>
  <si>
    <t>S&amp;P 500 配当貴族指数（円換算）</t>
    <phoneticPr fontId="4"/>
  </si>
  <si>
    <t>TOPIX レバレッジ(2倍)指数</t>
  </si>
  <si>
    <t>TOPIXインバース(-1倍)指数</t>
  </si>
  <si>
    <t>TOPIXダブルインバース(-2倍)指数</t>
  </si>
  <si>
    <t>TOPIXブル2倍上場投信</t>
  </si>
  <si>
    <t>TOPIXベア上場投信</t>
  </si>
  <si>
    <t>TOPIXベア2倍上場投信</t>
  </si>
  <si>
    <t>日経平均レバレッジ･インデックス</t>
  </si>
  <si>
    <t>日経平均インバース・インデックス</t>
  </si>
  <si>
    <t>日経平均ダブルインバース･インデックス</t>
  </si>
  <si>
    <t>JPX日経400ダブルインバース･インデックス</t>
  </si>
  <si>
    <t>NEXT FUNDS 日経平均レバレッジ･インデックス連動型上場投信</t>
  </si>
  <si>
    <t>日経平均ブル2倍上場投信</t>
  </si>
  <si>
    <t>上場インデックスファンド日経レバレッジ指数</t>
  </si>
  <si>
    <t>楽天ETF‐日経レバレッジ指数連動型</t>
  </si>
  <si>
    <t>NEXT FUNDS 日経平均インバース･インデックス連動型上場投信</t>
  </si>
  <si>
    <t>日経平均ベア上場投信</t>
  </si>
  <si>
    <t>NEXT FUNDS 日経平均ダブルインバース･インデックス連動型上場投信</t>
  </si>
  <si>
    <t>日経平均ベア2倍上場投信</t>
  </si>
  <si>
    <t>楽天ETF‐日経ダブルインバース指数連動型</t>
  </si>
  <si>
    <t>JPX日経400ベア2倍上場投信(ダブルインバース)</t>
  </si>
  <si>
    <t>NEXT FUNDS JPX日経400ダブルインバース･インデックス連動型上場投信</t>
  </si>
  <si>
    <t>楽天投信投資顧問</t>
  </si>
  <si>
    <t>ハンセン中国企業株レバレッジ指数</t>
  </si>
  <si>
    <t>ハンセン中国企業株ショート指数</t>
  </si>
  <si>
    <t>中国H株ブル2倍上場投信</t>
  </si>
  <si>
    <t>中国H株ベア上場投信</t>
  </si>
  <si>
    <t>NASDAQ100インバース指数</t>
  </si>
  <si>
    <t>NASDAQ100レバレッジ指数</t>
  </si>
  <si>
    <t>NASDAQ100ダブルインバース指数</t>
  </si>
  <si>
    <t>S&amp;P 500 先物2倍レバレッジ日次指数</t>
  </si>
  <si>
    <t>S&amp;P 500 先物インバース日次指数</t>
  </si>
  <si>
    <t>S&amp;P500先物２倍レバレッジ日次指数（エクセスリターン）</t>
  </si>
  <si>
    <t>S&amp;P500先物インバース日次指数（エクセスリターン）</t>
  </si>
  <si>
    <t>iFreeETF NASDAQ100インバース</t>
  </si>
  <si>
    <t>iFreeETF NASDAQ100レバレッジ</t>
  </si>
  <si>
    <t>iFreeETF NASDAQ100ダブルインバース</t>
  </si>
  <si>
    <t>iFreeETF S&amp;P500レバレッジ</t>
  </si>
  <si>
    <t>iFreeETF S&amp;P500インバース</t>
  </si>
  <si>
    <t>上場インデックスファンドS＆P500先物レバレッジ２倍</t>
  </si>
  <si>
    <t>上場インデックスファンドS＆P500先物インバース</t>
  </si>
  <si>
    <t>外国REIT</t>
    <rPh sb="0" eb="2">
      <t>ガイコク</t>
    </rPh>
    <phoneticPr fontId="4"/>
  </si>
  <si>
    <t>国内REIT</t>
    <rPh sb="0" eb="2">
      <t>コクナイ</t>
    </rPh>
    <phoneticPr fontId="4"/>
  </si>
  <si>
    <t>レバレッジ型・インバース型（外国）</t>
    <rPh sb="14" eb="16">
      <t>ガイコク</t>
    </rPh>
    <phoneticPr fontId="4"/>
  </si>
  <si>
    <t>レバレッジ型・インバース型（国内）</t>
    <rPh sb="14" eb="16">
      <t>コクナイ</t>
    </rPh>
    <phoneticPr fontId="4"/>
  </si>
  <si>
    <t>ＳＭＤＡＭ　日経２２５上場投信</t>
    <phoneticPr fontId="4"/>
  </si>
  <si>
    <t>ＳＭＤＡＭ　東証ＲＥＩＴ指数上場投信</t>
    <phoneticPr fontId="4"/>
  </si>
  <si>
    <t>ダウ・ジョーンズ工業株価平均（円換算ベース）</t>
    <phoneticPr fontId="4"/>
  </si>
  <si>
    <t>ＭＡＸＩＳ ＮＹダウ上場投信</t>
    <phoneticPr fontId="4"/>
  </si>
  <si>
    <t>ＭＡＸＩＳ ＮＹダウ上場投信（為替ヘッジあり）</t>
    <phoneticPr fontId="4"/>
  </si>
  <si>
    <t>ダウ・ジョーンズ工業株価平均（TTM、円建て、円ヘッジ）</t>
  </si>
  <si>
    <t>グローバルＸ 半導体ETF</t>
    <phoneticPr fontId="4"/>
  </si>
  <si>
    <t>グローバルＸ US テック・トップ20 ETF</t>
    <phoneticPr fontId="4"/>
  </si>
  <si>
    <t>FactSet US Tech Top 20 Index（円換算）</t>
    <phoneticPr fontId="4"/>
  </si>
  <si>
    <t>フィラデルフィア半導体株指数（円換算）</t>
    <phoneticPr fontId="4"/>
  </si>
  <si>
    <t>iFreeETF TOPIX（年1回決算型）</t>
  </si>
  <si>
    <t>iFreeETF TOPIX Ex-Financials</t>
  </si>
  <si>
    <t>iFreeETF 日経225（年1回決算型）</t>
  </si>
  <si>
    <t>iFreeETF JPX日経400</t>
  </si>
  <si>
    <t>iFreeETF MSCI日本株人材設備投資指数</t>
  </si>
  <si>
    <t>iFreeETF TOPIX高配当40指数</t>
  </si>
  <si>
    <t>iFreeETF MSCI日本株女性活躍指数（WIN）</t>
  </si>
  <si>
    <t>iFreeETF MSCIジャパンESGセレクト・リーダーズ指数</t>
  </si>
  <si>
    <t>iFreeETF FTSE Blossom Japan Index</t>
  </si>
  <si>
    <t>iFreeETF 東証REIT指数</t>
  </si>
  <si>
    <t>iFreeETF 東証REIT Core指数</t>
  </si>
  <si>
    <t>iFreeETF TOPIXレバレッジ（2倍）指数</t>
  </si>
  <si>
    <t>iFreeETF TOPIXインバース（-1倍）指数</t>
  </si>
  <si>
    <t>iFreeETF TOPIXダブルインバース（-2倍）指数</t>
  </si>
  <si>
    <t>iFreeETF 日経平均レバレッジ・インデックス</t>
  </si>
  <si>
    <t>iFreeETF 日経平均インバース・インデックス</t>
  </si>
  <si>
    <t>iFreeETF 日経平均ダブルインバース・インデックス</t>
  </si>
  <si>
    <t>iFreeETF JPX日経400ダブルインバース・インデックス</t>
  </si>
  <si>
    <t>ＮＥＸＴ ＦＵＮＤＳ ブルームバーグ・ドイツ国債（7-10 年）インデックス（為替ヘッジあり）連動型上場投信</t>
    <phoneticPr fontId="4"/>
  </si>
  <si>
    <t>ＮＥＸＴ ＦＵＮＤＳ ブルームバーグ・フランス国債（7-10 年）インデックス（為替ヘッジあり）連動型上場投信</t>
    <phoneticPr fontId="4"/>
  </si>
  <si>
    <t>ブルームバーグ・ドイツ国債（7-10 年）インデックス TTM（為替ヘッジあり、円ベース）</t>
    <phoneticPr fontId="4"/>
  </si>
  <si>
    <t>iFreeETF S&amp;P500（為替ヘッジなし）</t>
    <phoneticPr fontId="4"/>
  </si>
  <si>
    <t>S&amp;P500 指数（配当込み、円ベース）</t>
    <phoneticPr fontId="4"/>
  </si>
  <si>
    <t>S&amp;P500（配当込み、TTM、円建て、円ヘッジ）</t>
    <phoneticPr fontId="4"/>
  </si>
  <si>
    <t>iFreeETF S&amp;P500（為替ヘッジあり）</t>
    <phoneticPr fontId="4"/>
  </si>
  <si>
    <t>S&amp;P 500 先物 2 倍インバース日次指数</t>
    <phoneticPr fontId="4"/>
  </si>
  <si>
    <t>iFreeETF S&amp;P500 ダブルインバース</t>
    <phoneticPr fontId="4"/>
  </si>
  <si>
    <t>i シェアーズ MSCI ジャパン気候変動アクション ETF</t>
    <phoneticPr fontId="4"/>
  </si>
  <si>
    <t>MSCI ジャパン気候変動アクション指数（配当込み）</t>
    <phoneticPr fontId="4"/>
  </si>
  <si>
    <t>ＮＥＸＴ ＦＵＮＤＳ ＭＳＣＩ日本株女性活躍指数（セレクト）連動型上場投信</t>
    <phoneticPr fontId="4"/>
  </si>
  <si>
    <t>グローバルＸ MSCI ガバナンス・クオリティ-日本株式ETF</t>
    <phoneticPr fontId="4"/>
  </si>
  <si>
    <t>JPX 国債先物ダブルインバース指数</t>
    <phoneticPr fontId="4"/>
  </si>
  <si>
    <t>ＮＥＸＴ ＦＵＮＤＳ ＪＰＸ国債先物ダブルインバース指数連動型上場投信</t>
    <phoneticPr fontId="4"/>
  </si>
  <si>
    <t>グローバルＸ Morningstar 米国中小型 Moat ETF</t>
    <phoneticPr fontId="4"/>
  </si>
  <si>
    <t>グローバルＸ スーパーディビィデンド-US ETF</t>
    <phoneticPr fontId="4"/>
  </si>
  <si>
    <t>Morningstar®米国中小型モート・フォーカス株式指数℠（円換算）</t>
    <phoneticPr fontId="4"/>
  </si>
  <si>
    <t>Indxx SuperDividend® U.S. Low Volatility Index（円換算）</t>
    <phoneticPr fontId="4"/>
  </si>
  <si>
    <t>グローバルＸ チャイナ EV＆バッテリー ETF</t>
    <phoneticPr fontId="4"/>
  </si>
  <si>
    <t>Solactive China Electric Vehicle and Battery Index（円換算）</t>
    <phoneticPr fontId="4"/>
  </si>
  <si>
    <t>アクティブ運用型（国内）</t>
    <rPh sb="5" eb="7">
      <t>ウンヨウ</t>
    </rPh>
    <rPh sb="9" eb="11">
      <t>コクナイ</t>
    </rPh>
    <phoneticPr fontId="4"/>
  </si>
  <si>
    <t>ＮＥＸＴ ＦＵＮＤＳ 日本高配当株アクティブ上場投信</t>
    <phoneticPr fontId="4"/>
  </si>
  <si>
    <t>ー</t>
    <phoneticPr fontId="4"/>
  </si>
  <si>
    <t>ＮＥＸＴ ＦＵＮＤＳ 日本成長株アクティブ上場投信</t>
    <phoneticPr fontId="4"/>
  </si>
  <si>
    <t>ＰＢＲ１倍割れ解消推進ＥＴＦ</t>
    <phoneticPr fontId="4"/>
  </si>
  <si>
    <t>政策保有解消推進ＥＴＦ</t>
    <phoneticPr fontId="4"/>
  </si>
  <si>
    <t>投資家経営者一心同体ＥＴＦ</t>
    <phoneticPr fontId="4"/>
  </si>
  <si>
    <t>ＭＡＸＩＳ高配当日本株アクティブ上場投信</t>
    <phoneticPr fontId="4"/>
  </si>
  <si>
    <t>NZAM 上場投信 S＆P500（為替ヘッジあり）</t>
    <phoneticPr fontId="4"/>
  </si>
  <si>
    <t>NASDAQ100 指数（配当込み、円ヘッジベース）</t>
    <phoneticPr fontId="4"/>
  </si>
  <si>
    <t>NZAM 上場投信 NASDAQ100（為替ヘッジあり）</t>
    <phoneticPr fontId="4"/>
  </si>
  <si>
    <t>NZAM 上場投信 NY ダウ 30（為替ヘッジあり）</t>
    <phoneticPr fontId="4"/>
  </si>
  <si>
    <t>ダウ・ジョーンズ工業株価平均（配当込み、TTM、円建て、円ヘッジ）</t>
    <phoneticPr fontId="4"/>
  </si>
  <si>
    <t>DAX 指数（配当込み、円ヘッジベース）</t>
    <phoneticPr fontId="4"/>
  </si>
  <si>
    <t>NZAM 上場投信 DAX（為替ヘッジあり）</t>
    <phoneticPr fontId="4"/>
  </si>
  <si>
    <t>NZAM 上場投信 米国国債 7-10 年（為替ヘッジあり）</t>
    <phoneticPr fontId="4"/>
  </si>
  <si>
    <t>Bloomberg 米国国債 7-10 年指数（為替ヘッジあり・円ベース）</t>
    <phoneticPr fontId="4"/>
  </si>
  <si>
    <t>NZAM 上場投信 ドイツ国債 7-10 年（為替ヘッジあり）</t>
    <phoneticPr fontId="4"/>
  </si>
  <si>
    <t>Bloomberg ドイツ国債 7-10 年指数（為替ヘッジあり・円ベース）</t>
    <phoneticPr fontId="4"/>
  </si>
  <si>
    <t>Bloomberg フランス国債 7-10 年指数（為替ヘッジあり・円ベース）</t>
    <phoneticPr fontId="4"/>
  </si>
  <si>
    <t>NZAM 上場投信 フランス国債 7-10 年（為替ヘッジあり）</t>
    <phoneticPr fontId="4"/>
  </si>
  <si>
    <t>上場 Tracers 米国債 0-2 年ラダー（為替ヘッジなし）</t>
    <phoneticPr fontId="4"/>
  </si>
  <si>
    <t>東証 REIT インバース（－1 倍）指数</t>
    <phoneticPr fontId="4"/>
  </si>
  <si>
    <t>東証ＲＥＩＴインバースＥＴＦ</t>
    <phoneticPr fontId="4"/>
  </si>
  <si>
    <t>シンプレクス・アセット・マネジメント</t>
  </si>
  <si>
    <t>三菱UFJアセットマネジメント</t>
  </si>
  <si>
    <t>グローバルＸ S&amp;P500 配当貴族 ETF（為替ヘッジあり）</t>
    <phoneticPr fontId="4"/>
  </si>
  <si>
    <t>S&amp;P 500 配当貴族指数（円建て、円ヘッジ、配当込み）</t>
    <phoneticPr fontId="4"/>
  </si>
  <si>
    <t>配当込み東証 REIT オフィスフォーカス指数</t>
    <phoneticPr fontId="4"/>
  </si>
  <si>
    <t>配当込み東証 REIT 住宅フォーカス指数</t>
    <phoneticPr fontId="4"/>
  </si>
  <si>
    <t>配当込み東証 REIT ホテル&amp;リテールフォーカス指数</t>
    <phoneticPr fontId="4"/>
  </si>
  <si>
    <t>東証 REIT 物流フォーカス指数</t>
    <phoneticPr fontId="4"/>
  </si>
  <si>
    <t>グローバルＸ ホテル＆リテール・J-REIT ETF</t>
    <phoneticPr fontId="4"/>
  </si>
  <si>
    <t>グローバルＸ ロジスティクス・J-REIT ETF</t>
    <phoneticPr fontId="4"/>
  </si>
  <si>
    <t>グローバルＸ レジデンシャル・J-REIT ETF</t>
    <phoneticPr fontId="4"/>
  </si>
  <si>
    <t>グローバルＸ オフィス・J-REIT ETF</t>
    <phoneticPr fontId="4"/>
  </si>
  <si>
    <t>グローバルＸ　クリーンテック－日本株式　ＥＴＦ</t>
    <phoneticPr fontId="4"/>
  </si>
  <si>
    <t>グローバルＸ　グローバルリーダーズ－日本株式　ＥＴＦ</t>
    <phoneticPr fontId="4"/>
  </si>
  <si>
    <t>グローバルＸ　中小型リーダーズ－日本株式　ＥＴＦ</t>
    <phoneticPr fontId="4"/>
  </si>
  <si>
    <t>東証グロース２５０ＥＴＦ</t>
    <phoneticPr fontId="4"/>
  </si>
  <si>
    <t>S&amp;P/JPX Carbon Efficient Index (JPY) TR</t>
    <phoneticPr fontId="4"/>
  </si>
  <si>
    <t>ＦＴＳＥ米国債20 年超セレクト・インデックス（国内投信用、円ベース）</t>
    <phoneticPr fontId="4"/>
  </si>
  <si>
    <t>i シェアーズ 米国債20 年超 ETF</t>
    <phoneticPr fontId="4"/>
  </si>
  <si>
    <t>i シェアーズ 米国総合債券 ETF</t>
  </si>
  <si>
    <t>ブルームバーグ米国総合インデックスTTM（為替ヘッジなし、円ベース）</t>
  </si>
  <si>
    <t>i シェアーズ 米ドル建て投資適格社債 ETF</t>
  </si>
  <si>
    <t>ICE BofA US コーポレート・インデックス（国内投信用、円ベース）</t>
  </si>
  <si>
    <t>i シェアーズ フランス国債7-10 年 ETF（為替ヘッジあり）</t>
    <phoneticPr fontId="4"/>
  </si>
  <si>
    <t>ＦＴＳＥフランス国債7-10 年インデックス（国内投信用、円ヘッジ・円ベース）</t>
    <phoneticPr fontId="4"/>
  </si>
  <si>
    <t>i シェアーズ 米ドル建てハイイールド社債 ETF</t>
  </si>
  <si>
    <t>ICE BofA US ハイ・イールド・コンストレインド・インデックス（国内投信用、円ベース）</t>
    <phoneticPr fontId="4"/>
  </si>
  <si>
    <t>No</t>
    <phoneticPr fontId="4"/>
  </si>
  <si>
    <t>No</t>
  </si>
  <si>
    <t>ＳＭＤＡＭ Ａｃｔｉｖｅ ＥＴＦ 日本高配当株式</t>
    <phoneticPr fontId="4"/>
  </si>
  <si>
    <t>三井住友ＤＳアセットマネジメント</t>
  </si>
  <si>
    <t>三井住友ＤＳアセットマネジメント</t>
    <phoneticPr fontId="4"/>
  </si>
  <si>
    <t>Solactive Logistics REIT Index（配当込み）</t>
    <phoneticPr fontId="4"/>
  </si>
  <si>
    <t>i シェアーズ 米国高配当株 ETF</t>
    <phoneticPr fontId="4"/>
  </si>
  <si>
    <t>Morningstar 配当利回りフォーカス指数（税引後配当込み、国内投信用、円建て）</t>
    <phoneticPr fontId="4"/>
  </si>
  <si>
    <t>i シェアーズ 米国連続増配株 ETF</t>
    <phoneticPr fontId="4"/>
  </si>
  <si>
    <t>Morningstar 米国配当成長株式指数（税引後配当込み、国内投信用、円建て）</t>
    <phoneticPr fontId="4"/>
  </si>
  <si>
    <t>i シェアーズ 米国債 0-3 ヶ月 ETF</t>
    <phoneticPr fontId="4"/>
  </si>
  <si>
    <t xml:space="preserve">ＦＴＳＥ米国債 0-3 ヶ月インデックス（国内投信用、円ベース） </t>
    <phoneticPr fontId="4"/>
  </si>
  <si>
    <t>大和アセットマネジメント</t>
    <phoneticPr fontId="4"/>
  </si>
  <si>
    <t>iFreeETF JPX プライム 150</t>
    <phoneticPr fontId="4"/>
  </si>
  <si>
    <t>配当込み JPX プライム 150 指数</t>
    <phoneticPr fontId="4"/>
  </si>
  <si>
    <t>大和アセットマネジメント</t>
    <phoneticPr fontId="4"/>
  </si>
  <si>
    <t>グローバルＸ US REIT・トップ 20 ETF</t>
    <phoneticPr fontId="4"/>
  </si>
  <si>
    <t>Global X Japan</t>
    <phoneticPr fontId="4"/>
  </si>
  <si>
    <t>Solactive GPR US REITs Top 20 Index（配当込み、円換算）</t>
    <phoneticPr fontId="4"/>
  </si>
  <si>
    <t>グローバルＸ 米国優先証券 ETF（隔月分配型）</t>
    <phoneticPr fontId="4"/>
  </si>
  <si>
    <t>iFreeETF 米国国債 7-10 年（為替ヘッジあり）</t>
    <phoneticPr fontId="4"/>
  </si>
  <si>
    <t>iFreeETF 米国国債 7-10 年（為替ヘッジなし）</t>
    <phoneticPr fontId="4"/>
  </si>
  <si>
    <t>133A</t>
    <phoneticPr fontId="4"/>
  </si>
  <si>
    <t>Solactive 1-3 month US T-Bill Index（円換算）</t>
    <phoneticPr fontId="4"/>
  </si>
  <si>
    <t>グローバルＸ 超短期米国債 ETF</t>
    <phoneticPr fontId="4"/>
  </si>
  <si>
    <t>iFreeETF 米国 10 年国債先物インバース</t>
    <phoneticPr fontId="4"/>
  </si>
  <si>
    <t>S&amp;P10 年米国債先物インバース（エクセスリターン）</t>
    <phoneticPr fontId="4"/>
  </si>
  <si>
    <t>140A</t>
    <phoneticPr fontId="4"/>
  </si>
  <si>
    <t>JPX プライム 150 指数</t>
    <phoneticPr fontId="4"/>
  </si>
  <si>
    <t>159A</t>
    <phoneticPr fontId="4"/>
  </si>
  <si>
    <t>ＮＥＸＴ ＦＵＮＤＳ ＪＰＸプライム１５０指数連動型上場投信</t>
    <phoneticPr fontId="4"/>
  </si>
  <si>
    <t>170A</t>
    <phoneticPr fontId="4"/>
  </si>
  <si>
    <t>三井住友トラスト・アセットマネジメント</t>
  </si>
  <si>
    <t>ＳＭＴ ＥＴＦ日本好配当株アクティブ</t>
    <phoneticPr fontId="4"/>
  </si>
  <si>
    <t>178A</t>
    <phoneticPr fontId="4"/>
  </si>
  <si>
    <t>グローバルＸ 革新的優良企業 ETF</t>
    <phoneticPr fontId="4"/>
  </si>
  <si>
    <t>Mirae Asset Global Innovative Bluechip Top 10+ Index（配当込み、円換算）</t>
    <phoneticPr fontId="4"/>
  </si>
  <si>
    <t>179A</t>
    <phoneticPr fontId="4"/>
  </si>
  <si>
    <t>グローバルＸ 超長期米国債 ETF（為替ヘッジあり）</t>
    <phoneticPr fontId="4"/>
  </si>
  <si>
    <t>180A</t>
  </si>
  <si>
    <t>グローバルＸ 超長期米国債 ETF</t>
    <phoneticPr fontId="4"/>
  </si>
  <si>
    <t>ICE US Treasury 25+ Year Bond Index （円建て、円ヘッジ）</t>
    <phoneticPr fontId="4"/>
  </si>
  <si>
    <t>ICE U.S. Treasury 25+ Year Bond Index （円換算）</t>
    <phoneticPr fontId="4"/>
  </si>
  <si>
    <t>ＩＣＥ米国債１-３年指数（円ベース）</t>
    <phoneticPr fontId="4"/>
  </si>
  <si>
    <t>181A</t>
    <phoneticPr fontId="4"/>
  </si>
  <si>
    <t>ＭＡＸＩＳ米国国債１-３年上場投信（為替ヘッジなし）</t>
    <phoneticPr fontId="4"/>
  </si>
  <si>
    <t>ＩＣＥ米国債２０年超指数（円ベース）</t>
    <phoneticPr fontId="4"/>
  </si>
  <si>
    <t>182A</t>
    <phoneticPr fontId="4"/>
  </si>
  <si>
    <t>ＭＡＸＩＳ米国国債２０年超上場投信（為替ヘッジなし）</t>
    <phoneticPr fontId="4"/>
  </si>
  <si>
    <t>ＩＣＥ米国債２０年超指数（円ヘッジ・円ベース）</t>
    <phoneticPr fontId="4"/>
  </si>
  <si>
    <t>183A</t>
    <phoneticPr fontId="4"/>
  </si>
  <si>
    <t>ＭＡＸＩＳ米国国債２０年超上場投信（為替ヘッジあり）</t>
    <phoneticPr fontId="4"/>
  </si>
  <si>
    <t>Mirae Asset India Select Top 10+ Index（配当込み、円換算）</t>
    <phoneticPr fontId="4"/>
  </si>
  <si>
    <t>188A</t>
    <phoneticPr fontId="4"/>
  </si>
  <si>
    <t>グローバルＸ インド・トップ 10+ ETF</t>
    <phoneticPr fontId="4"/>
  </si>
  <si>
    <t>ＮＥＸＴ ＦＵＮＤＳ 日経半導体株指数連動型上場投信</t>
    <phoneticPr fontId="4"/>
  </si>
  <si>
    <t>200A</t>
    <phoneticPr fontId="4"/>
  </si>
  <si>
    <t>日経半導体株指数</t>
    <phoneticPr fontId="4"/>
  </si>
  <si>
    <t>i シェアーズ Nifty 50 インド株 ETF</t>
    <phoneticPr fontId="4"/>
  </si>
  <si>
    <t>201A</t>
    <phoneticPr fontId="4"/>
  </si>
  <si>
    <t>Nifty 50 指数（税引後配当込み、国内投信用、円建て）</t>
    <phoneticPr fontId="4"/>
  </si>
  <si>
    <t>日経高利回り REIT 指数（トータルリターン）</t>
    <phoneticPr fontId="4"/>
  </si>
  <si>
    <t>210A</t>
    <phoneticPr fontId="4"/>
  </si>
  <si>
    <t>iFreeETF 日経高利回りREIT指数</t>
    <phoneticPr fontId="4"/>
  </si>
  <si>
    <t>213A</t>
    <phoneticPr fontId="4"/>
  </si>
  <si>
    <t>上場インデックスファンド日経半導体株</t>
  </si>
  <si>
    <t>221A</t>
    <phoneticPr fontId="4"/>
  </si>
  <si>
    <t>ＭＡＸＩＳ日経半導体株上場投信</t>
  </si>
  <si>
    <t>223A</t>
    <phoneticPr fontId="4"/>
  </si>
  <si>
    <t>224A</t>
    <phoneticPr fontId="4"/>
  </si>
  <si>
    <t>Indxx Artificial Intelligence &amp; Big Data Index（円換算）</t>
    <phoneticPr fontId="4"/>
  </si>
  <si>
    <t>Solactive Global Uranium &amp; Nuclear Components Total Return Index （円換算）</t>
    <phoneticPr fontId="4"/>
  </si>
  <si>
    <t>グローバルＸ AI＆ビッグデータ ETF</t>
    <phoneticPr fontId="4"/>
  </si>
  <si>
    <t>グローバルＸ ウラニウムビジネス ETF</t>
    <phoneticPr fontId="4"/>
  </si>
  <si>
    <t>Nifty50 指数（配当込み、円ベース）</t>
    <phoneticPr fontId="4"/>
  </si>
  <si>
    <t>233A</t>
    <phoneticPr fontId="4"/>
  </si>
  <si>
    <t>iFreeETF インド Nifty50</t>
    <phoneticPr fontId="4"/>
  </si>
  <si>
    <t>234A</t>
    <phoneticPr fontId="4"/>
  </si>
  <si>
    <t>グローバルＸ MSCI キャッシュフローキング-日本株式 ETF</t>
    <phoneticPr fontId="4"/>
  </si>
  <si>
    <t>235A</t>
    <phoneticPr fontId="4"/>
  </si>
  <si>
    <t>グローバルＸ 高配当 30-日本株式 ETF</t>
    <phoneticPr fontId="4"/>
  </si>
  <si>
    <t>MSCI Japan IMI High Free Cash Flow Yield 50 Select Index（配当込み）</t>
    <phoneticPr fontId="4"/>
  </si>
  <si>
    <t>Mirae Asset Japan High Dividend 30 Index（配当込み）</t>
    <phoneticPr fontId="4"/>
  </si>
  <si>
    <t>ＦＴＳＥ日本国債 7-10 年インデックス</t>
    <phoneticPr fontId="4"/>
  </si>
  <si>
    <t>i シェアーズ 日本国債 7-10 年 ETF</t>
    <phoneticPr fontId="4"/>
  </si>
  <si>
    <t>236A</t>
    <phoneticPr fontId="4"/>
  </si>
  <si>
    <t>237A</t>
    <phoneticPr fontId="4"/>
  </si>
  <si>
    <t>i シェアーズ 米国債 25 年超 ロングデュレーション ETF</t>
    <phoneticPr fontId="4"/>
  </si>
  <si>
    <t>ＦＴＳＥ米国債 STRIPS 元本 25 年超インデックス（国内投信用、円ベース）</t>
    <phoneticPr fontId="4"/>
  </si>
  <si>
    <t>ＦＴＳＥ米国債 STRIPS 元本 25 年超インデックス（国内投信用、円ヘッジ・円ベース）</t>
    <phoneticPr fontId="4"/>
  </si>
  <si>
    <t>238A</t>
    <phoneticPr fontId="4"/>
  </si>
  <si>
    <t>i シェアーズ 米国債 25 年超 ロングデュレーション ETF（為替ヘッジあり）</t>
    <phoneticPr fontId="4"/>
  </si>
  <si>
    <t>257A</t>
    <phoneticPr fontId="4"/>
  </si>
  <si>
    <t>ＳＭＴ ＥＴＦ日本株厳選投資アクティブ</t>
    <phoneticPr fontId="4"/>
  </si>
  <si>
    <t>258A</t>
    <phoneticPr fontId="4"/>
  </si>
  <si>
    <t>ＳＭＴ ＥＴＦ国内リート厳選投資アクティブ</t>
  </si>
  <si>
    <t>273A</t>
    <phoneticPr fontId="4"/>
  </si>
  <si>
    <t>SBIアセットマネジメント</t>
    <phoneticPr fontId="4"/>
  </si>
  <si>
    <t>ＭＳＣＩ サウジアラビア・インデックス（円換算ベース）</t>
    <phoneticPr fontId="4"/>
  </si>
  <si>
    <t>ＳＢＩ サウジアラビア株式上場投信</t>
    <phoneticPr fontId="4"/>
  </si>
  <si>
    <t>282A</t>
    <phoneticPr fontId="4"/>
  </si>
  <si>
    <t>グローバルＸ 半導体・トップ 10-日本株式 ETF</t>
    <phoneticPr fontId="4"/>
  </si>
  <si>
    <t>Mirae Asset Japan Semiconductor Top 10 Index（配当込み）</t>
    <phoneticPr fontId="4"/>
  </si>
  <si>
    <t>グローバルＸ US テック・配当貴族 ETF</t>
    <phoneticPr fontId="4"/>
  </si>
  <si>
    <t>283A</t>
    <phoneticPr fontId="4"/>
  </si>
  <si>
    <t>S&amp;P テクノロジー配当貴族指数 (TTM 円建て、トータルリターン)</t>
    <phoneticPr fontId="4"/>
  </si>
  <si>
    <t>294A</t>
    <phoneticPr fontId="4"/>
  </si>
  <si>
    <t>FTSE Saudi Arabia Index（円換算ベース）</t>
  </si>
  <si>
    <t>295A</t>
    <phoneticPr fontId="4"/>
  </si>
  <si>
    <t>アセットマネジメントOne</t>
    <phoneticPr fontId="4"/>
  </si>
  <si>
    <t>MSCI ジャパン気候変動指数（セレクト）（配当込み）</t>
  </si>
  <si>
    <t>Ｏｎｅ ＥＴＦ ＦＴＳＥ・サウジアラビア・インデックス</t>
    <phoneticPr fontId="4"/>
  </si>
  <si>
    <t>ＮＥＸＴ ＦＵＮＤＳ ＭＳＣＩジャパン気候変動指数（セレクト）連動型上場投信</t>
    <phoneticPr fontId="4"/>
  </si>
  <si>
    <t>313A</t>
    <phoneticPr fontId="4"/>
  </si>
  <si>
    <t>i シェアーズ S&amp;P 500 トップ 20 ETF</t>
    <phoneticPr fontId="4"/>
  </si>
  <si>
    <t xml:space="preserve">S&amp;P 500 トップ 20 セレクト指数（税引後配当込み、TTM、円建て） </t>
    <phoneticPr fontId="4"/>
  </si>
  <si>
    <t>314A</t>
    <phoneticPr fontId="4"/>
  </si>
  <si>
    <t>ＬＢＭＡ金価格（円換算ベース）</t>
  </si>
  <si>
    <t xml:space="preserve">i シェアーズ ゴールド ETF </t>
    <phoneticPr fontId="4"/>
  </si>
  <si>
    <t>316A</t>
    <phoneticPr fontId="4"/>
  </si>
  <si>
    <t>iFreeETF FANG+</t>
    <phoneticPr fontId="4"/>
  </si>
  <si>
    <t>315A</t>
    <phoneticPr fontId="4"/>
  </si>
  <si>
    <t>配当込み TOPIX 銀行業高配当指数</t>
    <phoneticPr fontId="4"/>
  </si>
  <si>
    <t>グローバルＸ 銀行 高配当-日本株式 ETF</t>
    <phoneticPr fontId="4"/>
  </si>
  <si>
    <t>NYSE FANG+指数（配当込み、円ベース）</t>
    <phoneticPr fontId="4"/>
  </si>
  <si>
    <t>S&amp;P 500 VIX 短期先物指数超過リターン</t>
    <phoneticPr fontId="4"/>
  </si>
  <si>
    <t>ＶＩＸ短期先物指数ＥＴＦ</t>
    <phoneticPr fontId="4"/>
  </si>
  <si>
    <t>318A</t>
    <phoneticPr fontId="4"/>
  </si>
  <si>
    <t>ＮＥＸＴ ＦＵＮＤＳ ＭＳＣＩジャパンカントリー指数（セレクト）連動型上場投信</t>
    <phoneticPr fontId="4"/>
  </si>
  <si>
    <t>グローバルＸ プライシングパワー・リーダーズ-日本株式 ETF</t>
    <phoneticPr fontId="4"/>
  </si>
  <si>
    <t>328A</t>
    <phoneticPr fontId="4"/>
  </si>
  <si>
    <t>ブルームバーグ日本株プライシングパワー・セレクト・リーダーズ指数（配当込み）</t>
    <phoneticPr fontId="4"/>
  </si>
  <si>
    <t xml:space="preserve">ＮＥＸＴ ＦＵＮＤＳ Ｓ＆Ｐ 500 半導体・半導体製造装置 35％キャップ指数連動型上場投信 </t>
    <phoneticPr fontId="4"/>
  </si>
  <si>
    <t>346A</t>
    <phoneticPr fontId="4"/>
  </si>
  <si>
    <t>S&amp;P 500 半導体・半導体製造装置 35％キャップ指数（税引前配当込み）</t>
    <phoneticPr fontId="4"/>
  </si>
  <si>
    <t>348A</t>
    <phoneticPr fontId="4"/>
  </si>
  <si>
    <t>読売株価指数（読売３３３）</t>
    <phoneticPr fontId="4"/>
  </si>
  <si>
    <t>ＭＡＸＩＳ読売３３３日本株上場投信</t>
    <phoneticPr fontId="4"/>
  </si>
  <si>
    <t>ー</t>
  </si>
  <si>
    <t>349A</t>
    <phoneticPr fontId="4"/>
  </si>
  <si>
    <t>ＳＭＤＡＭ Ａｃｔｉｖｅ ＥＴＦ 日本グロース株式</t>
    <phoneticPr fontId="4"/>
  </si>
  <si>
    <t>三菱UFJアセットマネジメント</t>
    <phoneticPr fontId="4"/>
  </si>
  <si>
    <t>iFreeETF ブルームバーグ日本株高配当 50 指数</t>
    <phoneticPr fontId="4"/>
  </si>
  <si>
    <t>354A</t>
    <phoneticPr fontId="4"/>
  </si>
  <si>
    <t>ブルームバーグ日本株高配当 50 指数（配当込み)</t>
    <phoneticPr fontId="4"/>
  </si>
  <si>
    <t>S&amp;P 500 Quality FCF Aristocrats Index（配当込み、円換算ベース）</t>
    <phoneticPr fontId="4"/>
  </si>
  <si>
    <t>356A</t>
    <phoneticPr fontId="4"/>
  </si>
  <si>
    <t xml:space="preserve">グローバルＸ S&amp;P500 キャッシュフロー・トップ 100 ETF </t>
    <phoneticPr fontId="4"/>
  </si>
  <si>
    <t>360A</t>
    <phoneticPr fontId="4"/>
  </si>
  <si>
    <t>東証ＲＥＩＴ Ｃｏｒｅ ＥＴＦ</t>
    <phoneticPr fontId="4"/>
  </si>
  <si>
    <t>iFreeETF 英国 FTSE100</t>
    <phoneticPr fontId="4"/>
  </si>
  <si>
    <t>363A</t>
    <phoneticPr fontId="4"/>
  </si>
  <si>
    <t>FTSE 100 指数（配当込み、円ベース）</t>
  </si>
  <si>
    <t>S&amp;P 500 配当貴族指数（税引前配当込み）</t>
    <phoneticPr fontId="4"/>
  </si>
  <si>
    <t>ＮＥＸＴ ＦＵＮＤＳ Ｓ＆Ｐ 500 配当貴族指数連動型上場投信</t>
    <phoneticPr fontId="4"/>
  </si>
  <si>
    <t>364A</t>
    <phoneticPr fontId="4"/>
  </si>
  <si>
    <t>グローバルＸ S&amp;P500 ETF（ダイナミック・プロテクション）</t>
    <phoneticPr fontId="4"/>
  </si>
  <si>
    <t>S&amp;P 500 Dynamic Covered Call Index（配当込み、円換算ベース）</t>
  </si>
  <si>
    <t>379A</t>
    <phoneticPr fontId="4"/>
  </si>
  <si>
    <t>グローバルＸ チャイナテック ETF</t>
    <phoneticPr fontId="4"/>
  </si>
  <si>
    <t>380A</t>
    <phoneticPr fontId="4"/>
  </si>
  <si>
    <t>Hang Seng TECH Index（配当込み、円換算ベース）</t>
    <phoneticPr fontId="4"/>
  </si>
  <si>
    <t>376A</t>
    <phoneticPr fontId="4"/>
  </si>
  <si>
    <t>ＮＥＸＴ ＦＵＮＤＳ ブルームバーグ米国国債（7-10 年）インデックス（75％為替ヘッジあり）連動型上場投信</t>
  </si>
  <si>
    <t>ブルームバーグ米国国債（7-10 年）インデックス TTM（75％為替ヘッジあり、円ベース）</t>
    <phoneticPr fontId="4"/>
  </si>
  <si>
    <t>381A</t>
    <phoneticPr fontId="4"/>
  </si>
  <si>
    <t xml:space="preserve">iFreeETF 米国国債 3-5 年（為替ヘッジなし） </t>
    <phoneticPr fontId="4"/>
  </si>
  <si>
    <t>382A</t>
    <phoneticPr fontId="4"/>
  </si>
  <si>
    <t>iFreeETF 米国国債 3-5 年（為替ヘッジあり）</t>
    <phoneticPr fontId="4"/>
  </si>
  <si>
    <t>Ｓ＆Ｐ５００均等ウェイト指数（円換算ベース）</t>
    <phoneticPr fontId="4"/>
  </si>
  <si>
    <t>383A</t>
    <phoneticPr fontId="4"/>
  </si>
  <si>
    <t>ＭＡＸＩＳ Ｓ＆Ｐ５００均等ウェイト上場投信</t>
    <phoneticPr fontId="4"/>
  </si>
  <si>
    <t>NASDAQ 100 トップ 30 指数（税引後配当込み、国内投信用、円建て）</t>
    <phoneticPr fontId="4"/>
  </si>
  <si>
    <t>392A</t>
    <phoneticPr fontId="4"/>
  </si>
  <si>
    <t>i シェアーズ NASDAQ トップ 30 ETF</t>
    <phoneticPr fontId="4"/>
  </si>
  <si>
    <t>394A</t>
    <phoneticPr fontId="4"/>
  </si>
  <si>
    <t>395A</t>
    <phoneticPr fontId="4"/>
  </si>
  <si>
    <t>396A</t>
    <phoneticPr fontId="4"/>
  </si>
  <si>
    <t>業界改革厳選ＥＴＦテレビ業界</t>
  </si>
  <si>
    <t>業界改革厳選ＥＴＦ地銀</t>
  </si>
  <si>
    <t>業界改革厳選ＥＴＦ ＲＥＩＴイベント・ドリブン</t>
  </si>
  <si>
    <t>399A</t>
    <phoneticPr fontId="4"/>
  </si>
  <si>
    <t>上場インデックスファンド日経平均高配当株 50</t>
    <phoneticPr fontId="4"/>
  </si>
  <si>
    <t>Mirae Asset China Tech Top 10 Index（配当込み、円換算ベース）</t>
    <phoneticPr fontId="4"/>
  </si>
  <si>
    <t>404A</t>
    <phoneticPr fontId="4"/>
  </si>
  <si>
    <t xml:space="preserve">グローバルＸ チャイナテック・トップ 10 ETF </t>
    <phoneticPr fontId="4"/>
  </si>
  <si>
    <t>アクティブ運用型（外国）</t>
  </si>
  <si>
    <t>408A</t>
    <phoneticPr fontId="4"/>
  </si>
  <si>
    <t>i シェアーズ AI グローバル・イノベーション アクティブ ETF</t>
    <phoneticPr fontId="4"/>
  </si>
  <si>
    <t>listed on 2025/09/10</t>
    <phoneticPr fontId="4"/>
  </si>
  <si>
    <t>412A</t>
    <phoneticPr fontId="4"/>
  </si>
  <si>
    <t>listed on 2025/09/18</t>
    <phoneticPr fontId="4"/>
  </si>
  <si>
    <t>ＮＥＸＴ ＦＵＮＤＳ ＴＩＰ ＦａｃｔＳｅｔ 台湾イノベイティブ・テクノロジー50 指数連動型上場投信</t>
    <phoneticPr fontId="4"/>
  </si>
  <si>
    <t>TIP FactSet 台湾イノベイティブ・テクノロジー50 指数（税引前配当込み）</t>
    <phoneticPr fontId="4"/>
  </si>
  <si>
    <t>listed on 2025/09/12</t>
    <phoneticPr fontId="4"/>
  </si>
  <si>
    <t>413A</t>
    <phoneticPr fontId="4"/>
  </si>
  <si>
    <t>iFreeETF キャセイ台湾テックリーダー指数</t>
    <phoneticPr fontId="4"/>
  </si>
  <si>
    <t>TIP FactSet Taiwan Technology Leader &amp; Communications 指数（配当込み、円ベース）</t>
    <phoneticPr fontId="4"/>
  </si>
  <si>
    <t>アモーヴァ・アセットマネジメント</t>
  </si>
  <si>
    <t>Mirae Asset Gold Bullion ETF Hedged Index</t>
  </si>
  <si>
    <t>424A</t>
  </si>
  <si>
    <t>グローバルＸ ゴールド ETF（為替ヘッジあり）</t>
  </si>
  <si>
    <t>listed on 2025/09/26</t>
  </si>
  <si>
    <t>50bps or 3ticks</t>
  </si>
  <si>
    <t>Yes</t>
  </si>
  <si>
    <t>Mirae Asset Gold Bullion ETF Index（円換算ベース）</t>
  </si>
  <si>
    <t>425A</t>
  </si>
  <si>
    <t>グローバルＸ ゴールド ETF</t>
  </si>
  <si>
    <t>Ｓ&amp;Ｐ５００イコール・ウェイト指数（配当込み、円換算ベース）</t>
  </si>
  <si>
    <t>426A</t>
  </si>
  <si>
    <t>ニッセイＥＴＦ Ｓ＆Ｐ５００イコール・ウェイト（為替ヘッジなし）</t>
  </si>
  <si>
    <t>ニッセイアセットマネジメント</t>
  </si>
  <si>
    <t>listed on 2025/10/01</t>
  </si>
  <si>
    <t>435A</t>
    <phoneticPr fontId="4"/>
  </si>
  <si>
    <t>iFreeETF 日本株配当ローテーション戦略</t>
  </si>
  <si>
    <t>大和アセットマネジメント</t>
    <phoneticPr fontId="4"/>
  </si>
  <si>
    <t>listed on 2025/10/07</t>
    <phoneticPr fontId="4"/>
  </si>
  <si>
    <t>B</t>
    <phoneticPr fontId="4"/>
  </si>
  <si>
    <t>443A</t>
    <phoneticPr fontId="4"/>
  </si>
  <si>
    <t>iFreeETF 東証 REIT 指数（2・5・8・11 月決算型）</t>
    <phoneticPr fontId="4"/>
  </si>
  <si>
    <t>listed on 2025/11/04</t>
    <phoneticPr fontId="4"/>
  </si>
  <si>
    <t>Yes</t>
    <phoneticPr fontId="4"/>
  </si>
  <si>
    <t>東証 REIT 指数（配当込み）</t>
    <phoneticPr fontId="4"/>
  </si>
  <si>
    <t>447A</t>
    <phoneticPr fontId="4"/>
  </si>
  <si>
    <t>448A</t>
    <phoneticPr fontId="4"/>
  </si>
  <si>
    <t>ステート・ストリート・スパイダー ゴールド ETF（為替ヘッジあり）</t>
  </si>
  <si>
    <t>ステート・ストリート・グローバル・アドバイザーズ・シンガポール・リミテッド</t>
    <phoneticPr fontId="4"/>
  </si>
  <si>
    <t>ステート・ストリート・グローバル・アドバイザーズ</t>
  </si>
  <si>
    <t>listed on 2025/11/19</t>
    <phoneticPr fontId="4"/>
  </si>
  <si>
    <t>449A</t>
    <phoneticPr fontId="4"/>
  </si>
  <si>
    <t xml:space="preserve">ステート・ストリート・スパイダー S&amp;P500® ETF（為替ヘッジなし） </t>
    <phoneticPr fontId="4"/>
  </si>
  <si>
    <t>ステート・ストリート・グローバル・アドバイザーズ</t>
    <phoneticPr fontId="4"/>
  </si>
  <si>
    <t>450A</t>
    <phoneticPr fontId="4"/>
  </si>
  <si>
    <t xml:space="preserve">ステート・ストリート・スパイダー S&amp;P500® ETF（為替ヘッジあり） </t>
    <phoneticPr fontId="4"/>
  </si>
  <si>
    <t xml:space="preserve">S&amp;P500®高配当指数（配当込み、円ベース） </t>
    <phoneticPr fontId="4"/>
  </si>
  <si>
    <t>451A</t>
    <phoneticPr fontId="4"/>
  </si>
  <si>
    <t>ステート・ストリート・スパイダー S&amp;P500®高配当株 ETF</t>
  </si>
  <si>
    <t>ステート・ストリート・スパイダー ゴールド ETF（為替ヘッジなし）</t>
  </si>
  <si>
    <t>LBMA 金価格（円ヘッジベース）</t>
  </si>
  <si>
    <t>S&amp;P500®（配当込み、円ベース）</t>
  </si>
  <si>
    <t>S&amp;P500®（配当込み、円ヘッジベース）</t>
  </si>
  <si>
    <t>Cboe S&amp;P 500 エンハンスト 1% OTM バイライト NTR 指数（円建て）</t>
    <phoneticPr fontId="4"/>
  </si>
  <si>
    <t>452A</t>
    <phoneticPr fontId="4"/>
  </si>
  <si>
    <t xml:space="preserve">i シェアーズ S&amp;P 500 プレミアムインカム ETF </t>
    <phoneticPr fontId="4"/>
  </si>
  <si>
    <t>listed on 2025/11/12</t>
    <phoneticPr fontId="4"/>
  </si>
  <si>
    <t>Cboe TLT・2% OTM・バイライト・インデックス（国内投信用、円建て）</t>
    <phoneticPr fontId="4"/>
  </si>
  <si>
    <t>453A</t>
    <phoneticPr fontId="4"/>
  </si>
  <si>
    <t xml:space="preserve">i シェアーズ 米国債 20 年超 プレミアムインカム ETF </t>
    <phoneticPr fontId="4"/>
  </si>
  <si>
    <t>459A</t>
    <phoneticPr fontId="4"/>
  </si>
  <si>
    <t xml:space="preserve">野村高利回りＪリート指数ＥＴＦ </t>
    <phoneticPr fontId="4"/>
  </si>
  <si>
    <t>listed on 2025/11/12</t>
    <phoneticPr fontId="4"/>
  </si>
  <si>
    <t>461A</t>
    <phoneticPr fontId="4"/>
  </si>
  <si>
    <t>野村日本株高配当 SMART50</t>
    <phoneticPr fontId="4"/>
  </si>
  <si>
    <t>三菱UFJアセットマネジメント</t>
    <phoneticPr fontId="4"/>
  </si>
  <si>
    <t>listed on 2025/11/13</t>
    <phoneticPr fontId="4"/>
  </si>
  <si>
    <t>ＭＡＸＩＳ日本株高配当ＳＭＡＲＴ５０上場投信</t>
    <phoneticPr fontId="4"/>
  </si>
  <si>
    <t>日経平均株主還元株 40 指数（トータルリターン）</t>
    <phoneticPr fontId="4"/>
  </si>
  <si>
    <t>465A</t>
    <phoneticPr fontId="4"/>
  </si>
  <si>
    <t>グローバルＸ 日経平均株主還元 40-日本株式 ETF</t>
  </si>
  <si>
    <t>Global X Defense Tech Index（円換算ベース）</t>
  </si>
  <si>
    <t>466A</t>
    <phoneticPr fontId="4"/>
  </si>
  <si>
    <t>グローバルＸ 防衛テック ETF</t>
    <phoneticPr fontId="4"/>
  </si>
  <si>
    <t>listed on 2025/11/26</t>
    <phoneticPr fontId="4"/>
  </si>
  <si>
    <t>467A</t>
    <phoneticPr fontId="4"/>
  </si>
  <si>
    <t>468A</t>
    <phoneticPr fontId="4"/>
  </si>
  <si>
    <t>グローバルＸ 米ドル建て投資適格社債 ETF（為替ヘッジあり）</t>
    <phoneticPr fontId="4"/>
  </si>
  <si>
    <t>listed on 2025/11/26</t>
    <phoneticPr fontId="4"/>
  </si>
  <si>
    <t>グローバルＸ 米ドル建て投資適格社債 ETF</t>
    <phoneticPr fontId="4"/>
  </si>
  <si>
    <t xml:space="preserve">日経平均トータルリターン・インデックス </t>
    <phoneticPr fontId="4"/>
  </si>
  <si>
    <t>473A</t>
    <phoneticPr fontId="4"/>
  </si>
  <si>
    <t>ニッセイＥＴＦ 日経２２５インデックス</t>
  </si>
  <si>
    <t>listed on 2025/12/05</t>
    <phoneticPr fontId="4"/>
  </si>
  <si>
    <t>日経平均株価</t>
    <phoneticPr fontId="4"/>
  </si>
  <si>
    <t>ユーロ・ストックス 50® 指数（TTM、円建て、税引後配当込み）</t>
    <phoneticPr fontId="4"/>
  </si>
  <si>
    <t>486A</t>
    <phoneticPr fontId="4"/>
  </si>
  <si>
    <t>ＮＥＸＴ ＦＵＮＤＳ ユーロ・ストックス 50 指数（為替ヘッジなし）連動型上場投信</t>
    <phoneticPr fontId="4"/>
  </si>
  <si>
    <t>listed on 2025/12/17</t>
    <phoneticPr fontId="4"/>
  </si>
  <si>
    <t>DAX®（ドイツ株価指数）（TTM、円建て、税引後配当込み）</t>
    <phoneticPr fontId="4"/>
  </si>
  <si>
    <t>487A</t>
    <phoneticPr fontId="4"/>
  </si>
  <si>
    <t xml:space="preserve">ＮＥＸＴ ＦＵＮＤＳ ドイツ株式・ＤＡＸ（為替ヘッジなし）連動型上場投信 </t>
    <phoneticPr fontId="4"/>
  </si>
  <si>
    <t>FTSE 円ドルロング日本国債 0-1 年(含短国)インデックス</t>
    <phoneticPr fontId="4"/>
  </si>
  <si>
    <t>488A</t>
    <phoneticPr fontId="4"/>
  </si>
  <si>
    <t>i シェアーズ 円高フォーカス ETF</t>
    <phoneticPr fontId="4"/>
  </si>
  <si>
    <t>489A</t>
    <phoneticPr fontId="4"/>
  </si>
  <si>
    <t>東証ＲＥＩＴ物流フォーカスＥＴＦ</t>
  </si>
  <si>
    <t>listed on 2025/12/18</t>
    <phoneticPr fontId="4"/>
  </si>
  <si>
    <t>ST-2 銘柄一覧 (2026/01/05-)</t>
    <phoneticPr fontId="4"/>
  </si>
  <si>
    <t>ADV(JPY)
(2025/9-2025/11)</t>
    <phoneticPr fontId="4"/>
  </si>
  <si>
    <t>A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</si>
</sst>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DCDB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8" fontId="5" fillId="0" borderId="1" xfId="1" applyFont="1" applyBorder="1" applyAlignment="1">
      <alignment wrapText="1"/>
    </xf>
    <xf numFmtId="0" fontId="5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38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38" fontId="5" fillId="0" borderId="1" xfId="1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/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38" fontId="5" fillId="3" borderId="1" xfId="1" applyFont="1" applyFill="1" applyBorder="1" applyAlignment="1">
      <alignment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wrapText="1"/>
    </xf>
    <xf numFmtId="38" fontId="5" fillId="4" borderId="1" xfId="1" applyFont="1" applyFill="1" applyBorder="1" applyAlignment="1">
      <alignment wrapText="1"/>
    </xf>
    <xf numFmtId="38" fontId="5" fillId="4" borderId="1" xfId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0" fontId="5" fillId="4" borderId="0" xfId="0" applyFont="1" applyFill="1"/>
    <xf numFmtId="0" fontId="5" fillId="3" borderId="0" xfId="0" applyFont="1" applyFill="1"/>
    <xf numFmtId="0" fontId="5" fillId="0" borderId="5" xfId="0" applyFont="1" applyBorder="1" applyAlignment="1">
      <alignment vertical="center" wrapText="1"/>
    </xf>
    <xf numFmtId="38" fontId="5" fillId="3" borderId="1" xfId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wrapText="1"/>
    </xf>
    <xf numFmtId="38" fontId="5" fillId="5" borderId="1" xfId="1" applyFont="1" applyFill="1" applyBorder="1" applyAlignment="1">
      <alignment wrapText="1"/>
    </xf>
    <xf numFmtId="38" fontId="5" fillId="5" borderId="1" xfId="1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5" fillId="5" borderId="0" xfId="0" applyFont="1" applyFill="1"/>
    <xf numFmtId="0" fontId="5" fillId="4" borderId="0" xfId="0" applyFont="1" applyFill="1"/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wrapText="1"/>
    </xf>
    <xf numFmtId="38" fontId="5" fillId="5" borderId="1" xfId="1" applyFont="1" applyFill="1" applyBorder="1" applyAlignment="1">
      <alignment wrapText="1"/>
    </xf>
    <xf numFmtId="38" fontId="5" fillId="5" borderId="1" xfId="1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/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38" fontId="5" fillId="3" borderId="1" xfId="1" applyFont="1" applyFill="1" applyBorder="1" applyAlignment="1">
      <alignment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38" fontId="5" fillId="3" borderId="1" xfId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4">
    <cellStyle name="桁区切り" xfId="1" builtinId="6"/>
    <cellStyle name="標準" xfId="0" builtinId="0"/>
    <cellStyle name="標準 9" xfId="2" xr:uid="{00000000-0005-0000-0000-000002000000}"/>
    <cellStyle name="標準 9 2" xfId="3" xr:uid="{42BDCFD4-9DC9-4AF3-8A91-A92FE9F3CC4C}"/>
  </cellStyles>
  <dxfs count="0"/>
  <tableStyles count="0" defaultTableStyle="TableStyleMedium2" defaultPivotStyle="PivotStyleMedium9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93"/>
  <sheetViews>
    <sheetView tabSelected="1" view="pageBreakPreview" zoomScale="90" zoomScaleNormal="70" zoomScaleSheetLayoutView="90" workbookViewId="0">
      <pane ySplit="2" topLeftCell="A3" activePane="bottomLeft" state="frozen"/>
      <selection pane="bottomLeft" sqref="A1:C1"/>
    </sheetView>
  </sheetViews>
  <sheetFormatPr defaultColWidth="9" defaultRowHeight="15.75" x14ac:dyDescent="0.25"/>
  <cols>
    <col min="1" max="1" width="13.125" style="2" bestFit="1" customWidth="1"/>
    <col min="2" max="2" width="9" style="3" customWidth="1"/>
    <col min="3" max="3" width="26.875" style="2" customWidth="1"/>
    <col min="4" max="4" width="9.125" style="3" customWidth="1"/>
    <col min="5" max="5" width="49.875" style="2" customWidth="1"/>
    <col min="6" max="6" width="29.125" style="2" customWidth="1"/>
    <col min="7" max="7" width="19.125" style="2" bestFit="1" customWidth="1"/>
    <col min="8" max="8" width="5.375" style="2" customWidth="1"/>
    <col min="9" max="9" width="17" style="3" bestFit="1" customWidth="1"/>
    <col min="10" max="10" width="14.875" style="3" customWidth="1"/>
    <col min="11" max="11" width="9" style="1"/>
    <col min="12" max="12" width="5" style="3" customWidth="1"/>
    <col min="13" max="13" width="10.375" style="1" bestFit="1" customWidth="1"/>
    <col min="14" max="14" width="9" style="1"/>
    <col min="15" max="15" width="8.875" customWidth="1"/>
    <col min="16" max="16384" width="9" style="1"/>
  </cols>
  <sheetData>
    <row r="1" spans="1:15" ht="15.75" customHeight="1" x14ac:dyDescent="0.25">
      <c r="A1" s="58" t="s">
        <v>864</v>
      </c>
      <c r="B1" s="59"/>
      <c r="C1" s="59"/>
      <c r="D1" s="30"/>
      <c r="I1" s="3" t="s">
        <v>167</v>
      </c>
      <c r="M1" s="1" t="s">
        <v>168</v>
      </c>
      <c r="O1" s="1"/>
    </row>
    <row r="2" spans="1:15" ht="31.5" x14ac:dyDescent="0.25">
      <c r="A2" s="12" t="s">
        <v>157</v>
      </c>
      <c r="B2" s="12" t="s">
        <v>144</v>
      </c>
      <c r="C2" s="12" t="s">
        <v>0</v>
      </c>
      <c r="D2" s="12" t="s">
        <v>309</v>
      </c>
      <c r="E2" s="8" t="s">
        <v>1</v>
      </c>
      <c r="F2" s="8" t="s">
        <v>2</v>
      </c>
      <c r="G2" s="8" t="s">
        <v>865</v>
      </c>
      <c r="H2" s="8"/>
      <c r="I2" s="8" t="s">
        <v>165</v>
      </c>
      <c r="J2" s="8" t="s">
        <v>166</v>
      </c>
      <c r="K2" s="8"/>
      <c r="L2" s="8"/>
      <c r="M2" s="8" t="s">
        <v>164</v>
      </c>
      <c r="N2" s="8" t="s">
        <v>169</v>
      </c>
      <c r="O2" s="8" t="s">
        <v>170</v>
      </c>
    </row>
    <row r="3" spans="1:15" x14ac:dyDescent="0.25">
      <c r="A3" s="4" t="s">
        <v>156</v>
      </c>
      <c r="B3" s="5" t="s">
        <v>145</v>
      </c>
      <c r="C3" s="4" t="s">
        <v>3</v>
      </c>
      <c r="D3" s="5">
        <v>1305</v>
      </c>
      <c r="E3" s="4" t="s">
        <v>488</v>
      </c>
      <c r="F3" s="4" t="s">
        <v>277</v>
      </c>
      <c r="G3" s="6">
        <v>619760285</v>
      </c>
      <c r="H3" s="6"/>
      <c r="I3" s="5" t="str">
        <f t="shared" ref="I3:I73" si="0">IF(B3="A","20bps or 2ticks",IF(B3="B","50bps or 3ticks",IF(B3="C","50bps or 3ticks",IF(B3="D","80bps or 4ticks","error"))))</f>
        <v>20bps or 2ticks</v>
      </c>
      <c r="J3" s="9">
        <f t="shared" ref="J3:J73" si="1">IF(B3="A",30000000,IF(B3="B",10000000,IF(B3="C",5000000,IF(B3="D",5000000,"error"))))</f>
        <v>30000000</v>
      </c>
      <c r="K3" s="10"/>
      <c r="L3" s="5"/>
      <c r="M3" s="7">
        <f t="shared" ref="M3:M34" si="2">IF(ISNUMBER(G3)=TRUE,IF(G3&lt;100000000,1,IF(G3&lt;500000000,2,IF(G3&lt;1000000000,3,IF(G3&lt;5000000000,4,5)))),1)</f>
        <v>3</v>
      </c>
      <c r="N3" s="7">
        <f>IF(M3=1,0.5,IF(M3=2,0.25,IF(M3=3,0.15,IF(M3=4,0.1,IF(M3=5,0,"error")))))</f>
        <v>0.15</v>
      </c>
      <c r="O3" s="10" t="s">
        <v>171</v>
      </c>
    </row>
    <row r="4" spans="1:15" x14ac:dyDescent="0.25">
      <c r="A4" s="4"/>
      <c r="B4" s="5" t="s">
        <v>145</v>
      </c>
      <c r="C4" s="4" t="s">
        <v>3</v>
      </c>
      <c r="D4" s="5">
        <v>1306</v>
      </c>
      <c r="E4" s="4" t="s">
        <v>292</v>
      </c>
      <c r="F4" s="4" t="s">
        <v>149</v>
      </c>
      <c r="G4" s="6">
        <v>6224632671.166667</v>
      </c>
      <c r="H4" s="6"/>
      <c r="I4" s="5" t="str">
        <f t="shared" si="0"/>
        <v>20bps or 2ticks</v>
      </c>
      <c r="J4" s="9">
        <f t="shared" si="1"/>
        <v>30000000</v>
      </c>
      <c r="K4" s="10"/>
      <c r="L4" s="5"/>
      <c r="M4" s="7">
        <f t="shared" si="2"/>
        <v>5</v>
      </c>
      <c r="N4" s="7">
        <f t="shared" ref="N4:N73" si="3">IF(M4=1,0.5,IF(M4=2,0.25,IF(M4=3,0.15,IF(M4=4,0.1,IF(M4=5,0,"error")))))</f>
        <v>0</v>
      </c>
      <c r="O4" s="10" t="s">
        <v>171</v>
      </c>
    </row>
    <row r="5" spans="1:15" x14ac:dyDescent="0.25">
      <c r="A5" s="4"/>
      <c r="B5" s="5" t="s">
        <v>145</v>
      </c>
      <c r="C5" s="4" t="s">
        <v>3</v>
      </c>
      <c r="D5" s="5">
        <v>1308</v>
      </c>
      <c r="E5" s="4" t="s">
        <v>4</v>
      </c>
      <c r="F5" s="4" t="s">
        <v>776</v>
      </c>
      <c r="G5" s="6">
        <v>982110485.85000002</v>
      </c>
      <c r="H5" s="6"/>
      <c r="I5" s="5" t="str">
        <f t="shared" si="0"/>
        <v>20bps or 2ticks</v>
      </c>
      <c r="J5" s="9">
        <f t="shared" si="1"/>
        <v>30000000</v>
      </c>
      <c r="K5" s="10"/>
      <c r="L5" s="5"/>
      <c r="M5" s="7">
        <f t="shared" si="2"/>
        <v>3</v>
      </c>
      <c r="N5" s="7">
        <f t="shared" si="3"/>
        <v>0.15</v>
      </c>
      <c r="O5" s="10" t="s">
        <v>171</v>
      </c>
    </row>
    <row r="6" spans="1:15" x14ac:dyDescent="0.25">
      <c r="A6" s="4"/>
      <c r="B6" s="5" t="s">
        <v>145</v>
      </c>
      <c r="C6" s="4" t="s">
        <v>3</v>
      </c>
      <c r="D6" s="5">
        <v>1348</v>
      </c>
      <c r="E6" s="4" t="s">
        <v>5</v>
      </c>
      <c r="F6" s="4" t="s">
        <v>552</v>
      </c>
      <c r="G6" s="6">
        <v>394821799.89999998</v>
      </c>
      <c r="H6" s="6"/>
      <c r="I6" s="5" t="str">
        <f t="shared" si="0"/>
        <v>20bps or 2ticks</v>
      </c>
      <c r="J6" s="9">
        <f t="shared" si="1"/>
        <v>30000000</v>
      </c>
      <c r="K6" s="10"/>
      <c r="L6" s="5"/>
      <c r="M6" s="7">
        <f t="shared" si="2"/>
        <v>2</v>
      </c>
      <c r="N6" s="7">
        <f t="shared" si="3"/>
        <v>0.25</v>
      </c>
      <c r="O6" s="10" t="s">
        <v>171</v>
      </c>
    </row>
    <row r="7" spans="1:15" x14ac:dyDescent="0.25">
      <c r="A7" s="4"/>
      <c r="B7" s="5" t="s">
        <v>145</v>
      </c>
      <c r="C7" s="4" t="s">
        <v>3</v>
      </c>
      <c r="D7" s="5">
        <v>1473</v>
      </c>
      <c r="E7" s="4" t="s">
        <v>6</v>
      </c>
      <c r="F7" s="4" t="s">
        <v>150</v>
      </c>
      <c r="G7" s="6">
        <v>152800782.16666666</v>
      </c>
      <c r="H7" s="6"/>
      <c r="I7" s="5" t="str">
        <f t="shared" si="0"/>
        <v>20bps or 2ticks</v>
      </c>
      <c r="J7" s="9">
        <f t="shared" si="1"/>
        <v>30000000</v>
      </c>
      <c r="K7" s="10"/>
      <c r="L7" s="5"/>
      <c r="M7" s="7">
        <f t="shared" si="2"/>
        <v>2</v>
      </c>
      <c r="N7" s="7">
        <f t="shared" si="3"/>
        <v>0.25</v>
      </c>
      <c r="O7" s="10" t="s">
        <v>171</v>
      </c>
    </row>
    <row r="8" spans="1:15" x14ac:dyDescent="0.25">
      <c r="A8" s="4"/>
      <c r="B8" s="5" t="s">
        <v>145</v>
      </c>
      <c r="C8" s="4" t="s">
        <v>3</v>
      </c>
      <c r="D8" s="5">
        <v>1475</v>
      </c>
      <c r="E8" s="4" t="s">
        <v>7</v>
      </c>
      <c r="F8" s="4" t="s">
        <v>181</v>
      </c>
      <c r="G8" s="6">
        <v>967572102.18333328</v>
      </c>
      <c r="H8" s="6"/>
      <c r="I8" s="5" t="str">
        <f t="shared" si="0"/>
        <v>20bps or 2ticks</v>
      </c>
      <c r="J8" s="9">
        <f t="shared" si="1"/>
        <v>30000000</v>
      </c>
      <c r="K8" s="10"/>
      <c r="L8" s="5"/>
      <c r="M8" s="7">
        <f t="shared" si="2"/>
        <v>3</v>
      </c>
      <c r="N8" s="7">
        <f t="shared" si="3"/>
        <v>0.15</v>
      </c>
      <c r="O8" s="10" t="s">
        <v>171</v>
      </c>
    </row>
    <row r="9" spans="1:15" s="28" customFormat="1" x14ac:dyDescent="0.25">
      <c r="A9" s="22"/>
      <c r="B9" s="23" t="s">
        <v>145</v>
      </c>
      <c r="C9" s="22" t="s">
        <v>3</v>
      </c>
      <c r="D9" s="23">
        <v>2524</v>
      </c>
      <c r="E9" s="22" t="s">
        <v>229</v>
      </c>
      <c r="F9" s="22" t="s">
        <v>151</v>
      </c>
      <c r="G9" s="24">
        <v>46442448.166666664</v>
      </c>
      <c r="H9" s="24"/>
      <c r="I9" s="5" t="str">
        <f t="shared" si="0"/>
        <v>20bps or 2ticks</v>
      </c>
      <c r="J9" s="9">
        <f t="shared" si="1"/>
        <v>30000000</v>
      </c>
      <c r="K9" s="10"/>
      <c r="L9" s="23"/>
      <c r="M9" s="7">
        <f t="shared" si="2"/>
        <v>1</v>
      </c>
      <c r="N9" s="7">
        <f t="shared" si="3"/>
        <v>0.5</v>
      </c>
      <c r="O9" s="10" t="s">
        <v>171</v>
      </c>
    </row>
    <row r="10" spans="1:15" s="28" customFormat="1" x14ac:dyDescent="0.25">
      <c r="A10" s="22"/>
      <c r="B10" s="23" t="s">
        <v>145</v>
      </c>
      <c r="C10" s="22" t="s">
        <v>3</v>
      </c>
      <c r="D10" s="23">
        <v>2557</v>
      </c>
      <c r="E10" s="22" t="s">
        <v>266</v>
      </c>
      <c r="F10" s="22" t="s">
        <v>582</v>
      </c>
      <c r="G10" s="24">
        <v>31851330.166666668</v>
      </c>
      <c r="H10" s="24"/>
      <c r="I10" s="5" t="str">
        <f t="shared" si="0"/>
        <v>20bps or 2ticks</v>
      </c>
      <c r="J10" s="9">
        <f t="shared" si="1"/>
        <v>30000000</v>
      </c>
      <c r="K10" s="10"/>
      <c r="L10" s="23"/>
      <c r="M10" s="7">
        <f t="shared" si="2"/>
        <v>1</v>
      </c>
      <c r="N10" s="7">
        <f t="shared" si="3"/>
        <v>0.5</v>
      </c>
      <c r="O10" s="10" t="s">
        <v>171</v>
      </c>
    </row>
    <row r="11" spans="1:15" s="28" customFormat="1" x14ac:dyDescent="0.25">
      <c r="A11" s="22"/>
      <c r="B11" s="23" t="s">
        <v>145</v>
      </c>
      <c r="C11" s="22" t="s">
        <v>3</v>
      </c>
      <c r="D11" s="23">
        <v>2625</v>
      </c>
      <c r="E11" s="22" t="s">
        <v>308</v>
      </c>
      <c r="F11" s="22" t="s">
        <v>307</v>
      </c>
      <c r="G11" s="24">
        <v>73771172.450000003</v>
      </c>
      <c r="H11" s="24"/>
      <c r="I11" s="5" t="str">
        <f t="shared" si="0"/>
        <v>20bps or 2ticks</v>
      </c>
      <c r="J11" s="9">
        <f t="shared" si="1"/>
        <v>30000000</v>
      </c>
      <c r="K11" s="26"/>
      <c r="L11" s="23"/>
      <c r="M11" s="7">
        <f t="shared" si="2"/>
        <v>1</v>
      </c>
      <c r="N11" s="7">
        <f t="shared" si="3"/>
        <v>0.5</v>
      </c>
      <c r="O11" s="10" t="s">
        <v>171</v>
      </c>
    </row>
    <row r="12" spans="1:15" x14ac:dyDescent="0.25">
      <c r="A12" s="4"/>
      <c r="B12" s="5" t="s">
        <v>145</v>
      </c>
      <c r="C12" s="4" t="s">
        <v>62</v>
      </c>
      <c r="D12" s="5">
        <v>1585</v>
      </c>
      <c r="E12" s="4" t="s">
        <v>489</v>
      </c>
      <c r="F12" s="4" t="s">
        <v>277</v>
      </c>
      <c r="G12" s="6">
        <v>578595.75</v>
      </c>
      <c r="H12" s="6"/>
      <c r="I12" s="5" t="str">
        <f t="shared" si="0"/>
        <v>20bps or 2ticks</v>
      </c>
      <c r="J12" s="9">
        <f t="shared" si="1"/>
        <v>30000000</v>
      </c>
      <c r="K12" s="10"/>
      <c r="L12" s="5"/>
      <c r="M12" s="7">
        <f t="shared" si="2"/>
        <v>1</v>
      </c>
      <c r="N12" s="7">
        <f t="shared" si="3"/>
        <v>0.5</v>
      </c>
      <c r="O12" s="10" t="s">
        <v>171</v>
      </c>
    </row>
    <row r="13" spans="1:15" x14ac:dyDescent="0.25">
      <c r="A13" s="4"/>
      <c r="B13" s="5" t="s">
        <v>145</v>
      </c>
      <c r="C13" s="4" t="s">
        <v>62</v>
      </c>
      <c r="D13" s="5">
        <v>1586</v>
      </c>
      <c r="E13" s="4" t="s">
        <v>63</v>
      </c>
      <c r="F13" s="4" t="s">
        <v>776</v>
      </c>
      <c r="G13" s="6">
        <v>717185.8833333333</v>
      </c>
      <c r="H13" s="6"/>
      <c r="I13" s="5" t="str">
        <f t="shared" si="0"/>
        <v>20bps or 2ticks</v>
      </c>
      <c r="J13" s="9">
        <f t="shared" si="1"/>
        <v>30000000</v>
      </c>
      <c r="K13" s="10"/>
      <c r="L13" s="5"/>
      <c r="M13" s="7">
        <f t="shared" si="2"/>
        <v>1</v>
      </c>
      <c r="N13" s="7">
        <f t="shared" si="3"/>
        <v>0.5</v>
      </c>
      <c r="O13" s="10" t="s">
        <v>171</v>
      </c>
    </row>
    <row r="14" spans="1:15" x14ac:dyDescent="0.25">
      <c r="A14" s="4"/>
      <c r="B14" s="5" t="s">
        <v>145</v>
      </c>
      <c r="C14" s="4" t="s">
        <v>62</v>
      </c>
      <c r="D14" s="5">
        <v>1596</v>
      </c>
      <c r="E14" s="4" t="s">
        <v>64</v>
      </c>
      <c r="F14" s="4" t="s">
        <v>151</v>
      </c>
      <c r="G14" s="6">
        <v>75516.75</v>
      </c>
      <c r="H14" s="6"/>
      <c r="I14" s="5" t="str">
        <f t="shared" si="0"/>
        <v>20bps or 2ticks</v>
      </c>
      <c r="J14" s="9">
        <f t="shared" si="1"/>
        <v>30000000</v>
      </c>
      <c r="K14" s="10"/>
      <c r="L14" s="5"/>
      <c r="M14" s="7">
        <f t="shared" si="2"/>
        <v>1</v>
      </c>
      <c r="N14" s="7">
        <f t="shared" si="3"/>
        <v>0.5</v>
      </c>
      <c r="O14" s="10" t="s">
        <v>171</v>
      </c>
    </row>
    <row r="15" spans="1:15" s="28" customFormat="1" x14ac:dyDescent="0.25">
      <c r="A15" s="22"/>
      <c r="B15" s="23" t="s">
        <v>145</v>
      </c>
      <c r="C15" s="22" t="s">
        <v>62</v>
      </c>
      <c r="D15" s="23">
        <v>2523</v>
      </c>
      <c r="E15" s="22" t="s">
        <v>228</v>
      </c>
      <c r="F15" s="22" t="s">
        <v>552</v>
      </c>
      <c r="G15" s="24">
        <v>193166.75</v>
      </c>
      <c r="H15" s="24"/>
      <c r="I15" s="5" t="str">
        <f t="shared" si="0"/>
        <v>20bps or 2ticks</v>
      </c>
      <c r="J15" s="9">
        <f t="shared" si="1"/>
        <v>30000000</v>
      </c>
      <c r="K15" s="10"/>
      <c r="L15" s="23"/>
      <c r="M15" s="7">
        <f t="shared" si="2"/>
        <v>1</v>
      </c>
      <c r="N15" s="7">
        <f t="shared" si="3"/>
        <v>0.5</v>
      </c>
      <c r="O15" s="10" t="s">
        <v>171</v>
      </c>
    </row>
    <row r="16" spans="1:15" x14ac:dyDescent="0.25">
      <c r="A16" s="4"/>
      <c r="B16" s="5" t="s">
        <v>145</v>
      </c>
      <c r="C16" s="4" t="s">
        <v>8</v>
      </c>
      <c r="D16" s="5">
        <v>1320</v>
      </c>
      <c r="E16" s="4" t="s">
        <v>490</v>
      </c>
      <c r="F16" s="4" t="s">
        <v>277</v>
      </c>
      <c r="G16" s="6">
        <v>2281782521.6666665</v>
      </c>
      <c r="H16" s="6"/>
      <c r="I16" s="5" t="str">
        <f t="shared" si="0"/>
        <v>20bps or 2ticks</v>
      </c>
      <c r="J16" s="9">
        <f t="shared" si="1"/>
        <v>30000000</v>
      </c>
      <c r="K16" s="10"/>
      <c r="L16" s="5"/>
      <c r="M16" s="7">
        <f t="shared" si="2"/>
        <v>4</v>
      </c>
      <c r="N16" s="7">
        <f t="shared" si="3"/>
        <v>0.1</v>
      </c>
      <c r="O16" s="10" t="s">
        <v>171</v>
      </c>
    </row>
    <row r="17" spans="1:15" x14ac:dyDescent="0.25">
      <c r="A17" s="4"/>
      <c r="B17" s="5" t="s">
        <v>145</v>
      </c>
      <c r="C17" s="4" t="s">
        <v>850</v>
      </c>
      <c r="D17" s="5">
        <v>1321</v>
      </c>
      <c r="E17" s="4" t="s">
        <v>295</v>
      </c>
      <c r="F17" s="4" t="s">
        <v>149</v>
      </c>
      <c r="G17" s="6">
        <v>15811630006.666666</v>
      </c>
      <c r="H17" s="6"/>
      <c r="I17" s="5" t="str">
        <f t="shared" si="0"/>
        <v>20bps or 2ticks</v>
      </c>
      <c r="J17" s="9">
        <f t="shared" si="1"/>
        <v>30000000</v>
      </c>
      <c r="K17" s="10"/>
      <c r="L17" s="5"/>
      <c r="M17" s="7">
        <f t="shared" si="2"/>
        <v>5</v>
      </c>
      <c r="N17" s="7">
        <f t="shared" si="3"/>
        <v>0</v>
      </c>
      <c r="O17" s="10" t="s">
        <v>171</v>
      </c>
    </row>
    <row r="18" spans="1:15" x14ac:dyDescent="0.25">
      <c r="A18" s="4"/>
      <c r="B18" s="5" t="s">
        <v>145</v>
      </c>
      <c r="C18" s="4" t="s">
        <v>8</v>
      </c>
      <c r="D18" s="5">
        <v>1330</v>
      </c>
      <c r="E18" s="4" t="s">
        <v>9</v>
      </c>
      <c r="F18" s="4" t="s">
        <v>776</v>
      </c>
      <c r="G18" s="6">
        <v>2198007827.8333335</v>
      </c>
      <c r="H18" s="6"/>
      <c r="I18" s="5" t="str">
        <f t="shared" si="0"/>
        <v>20bps or 2ticks</v>
      </c>
      <c r="J18" s="9">
        <f t="shared" si="1"/>
        <v>30000000</v>
      </c>
      <c r="K18" s="10"/>
      <c r="L18" s="5"/>
      <c r="M18" s="7">
        <f t="shared" si="2"/>
        <v>4</v>
      </c>
      <c r="N18" s="7">
        <f t="shared" si="3"/>
        <v>0.1</v>
      </c>
      <c r="O18" s="10" t="s">
        <v>171</v>
      </c>
    </row>
    <row r="19" spans="1:15" x14ac:dyDescent="0.25">
      <c r="A19" s="4"/>
      <c r="B19" s="5" t="s">
        <v>145</v>
      </c>
      <c r="C19" s="4" t="s">
        <v>8</v>
      </c>
      <c r="D19" s="5">
        <v>1329</v>
      </c>
      <c r="E19" s="4" t="s">
        <v>10</v>
      </c>
      <c r="F19" s="4" t="s">
        <v>181</v>
      </c>
      <c r="G19" s="6">
        <v>2883092856.6833334</v>
      </c>
      <c r="H19" s="6"/>
      <c r="I19" s="5" t="str">
        <f t="shared" si="0"/>
        <v>20bps or 2ticks</v>
      </c>
      <c r="J19" s="9">
        <f t="shared" si="1"/>
        <v>30000000</v>
      </c>
      <c r="K19" s="10"/>
      <c r="L19" s="5"/>
      <c r="M19" s="7">
        <f t="shared" si="2"/>
        <v>4</v>
      </c>
      <c r="N19" s="7">
        <f t="shared" si="3"/>
        <v>0.1</v>
      </c>
      <c r="O19" s="10" t="s">
        <v>171</v>
      </c>
    </row>
    <row r="20" spans="1:15" x14ac:dyDescent="0.25">
      <c r="A20" s="4"/>
      <c r="B20" s="5" t="s">
        <v>145</v>
      </c>
      <c r="C20" s="4" t="s">
        <v>8</v>
      </c>
      <c r="D20" s="5">
        <v>1346</v>
      </c>
      <c r="E20" s="4" t="s">
        <v>11</v>
      </c>
      <c r="F20" s="4" t="s">
        <v>552</v>
      </c>
      <c r="G20" s="6">
        <v>1126558726.6666667</v>
      </c>
      <c r="H20" s="6"/>
      <c r="I20" s="5" t="str">
        <f t="shared" si="0"/>
        <v>20bps or 2ticks</v>
      </c>
      <c r="J20" s="9">
        <f t="shared" si="1"/>
        <v>30000000</v>
      </c>
      <c r="K20" s="10"/>
      <c r="L20" s="5"/>
      <c r="M20" s="7">
        <f t="shared" si="2"/>
        <v>4</v>
      </c>
      <c r="N20" s="7">
        <f t="shared" si="3"/>
        <v>0.1</v>
      </c>
      <c r="O20" s="10" t="s">
        <v>171</v>
      </c>
    </row>
    <row r="21" spans="1:15" x14ac:dyDescent="0.25">
      <c r="A21" s="4"/>
      <c r="B21" s="5" t="s">
        <v>145</v>
      </c>
      <c r="C21" s="4" t="s">
        <v>8</v>
      </c>
      <c r="D21" s="5">
        <v>1578</v>
      </c>
      <c r="E21" s="4" t="s">
        <v>12</v>
      </c>
      <c r="F21" s="4" t="s">
        <v>776</v>
      </c>
      <c r="G21" s="6">
        <v>45316616.633333333</v>
      </c>
      <c r="H21" s="6"/>
      <c r="I21" s="5" t="str">
        <f t="shared" si="0"/>
        <v>20bps or 2ticks</v>
      </c>
      <c r="J21" s="9">
        <f t="shared" si="1"/>
        <v>30000000</v>
      </c>
      <c r="K21" s="10"/>
      <c r="L21" s="5"/>
      <c r="M21" s="7">
        <f t="shared" si="2"/>
        <v>1</v>
      </c>
      <c r="N21" s="7">
        <f t="shared" si="3"/>
        <v>0.5</v>
      </c>
      <c r="O21" s="10" t="s">
        <v>171</v>
      </c>
    </row>
    <row r="22" spans="1:15" x14ac:dyDescent="0.25">
      <c r="A22" s="4"/>
      <c r="B22" s="5" t="s">
        <v>145</v>
      </c>
      <c r="C22" s="4" t="s">
        <v>8</v>
      </c>
      <c r="D22" s="5">
        <v>1369</v>
      </c>
      <c r="E22" s="4" t="s">
        <v>13</v>
      </c>
      <c r="F22" s="4" t="s">
        <v>150</v>
      </c>
      <c r="G22" s="6">
        <v>226687716.66666666</v>
      </c>
      <c r="H22" s="6"/>
      <c r="I22" s="5" t="str">
        <f t="shared" si="0"/>
        <v>20bps or 2ticks</v>
      </c>
      <c r="J22" s="9">
        <f t="shared" si="1"/>
        <v>30000000</v>
      </c>
      <c r="K22" s="10"/>
      <c r="L22" s="5"/>
      <c r="M22" s="7">
        <f t="shared" si="2"/>
        <v>2</v>
      </c>
      <c r="N22" s="7">
        <f t="shared" si="3"/>
        <v>0.25</v>
      </c>
      <c r="O22" s="10" t="s">
        <v>171</v>
      </c>
    </row>
    <row r="23" spans="1:15" x14ac:dyDescent="0.25">
      <c r="A23" s="4"/>
      <c r="B23" s="5" t="s">
        <v>145</v>
      </c>
      <c r="C23" s="4" t="s">
        <v>8</v>
      </c>
      <c r="D23" s="5">
        <v>1397</v>
      </c>
      <c r="E23" s="4" t="s">
        <v>478</v>
      </c>
      <c r="F23" s="22" t="s">
        <v>582</v>
      </c>
      <c r="G23" s="6">
        <v>144348715.83333334</v>
      </c>
      <c r="H23" s="6"/>
      <c r="I23" s="5" t="str">
        <f t="shared" si="0"/>
        <v>20bps or 2ticks</v>
      </c>
      <c r="J23" s="9">
        <f t="shared" si="1"/>
        <v>30000000</v>
      </c>
      <c r="K23" s="10"/>
      <c r="L23" s="5"/>
      <c r="M23" s="7">
        <f t="shared" si="2"/>
        <v>2</v>
      </c>
      <c r="N23" s="7">
        <f t="shared" si="3"/>
        <v>0.25</v>
      </c>
      <c r="O23" s="10" t="s">
        <v>171</v>
      </c>
    </row>
    <row r="24" spans="1:15" s="28" customFormat="1" x14ac:dyDescent="0.25">
      <c r="A24" s="22"/>
      <c r="B24" s="23" t="s">
        <v>145</v>
      </c>
      <c r="C24" s="22" t="s">
        <v>8</v>
      </c>
      <c r="D24" s="23">
        <v>2525</v>
      </c>
      <c r="E24" s="22" t="s">
        <v>230</v>
      </c>
      <c r="F24" s="22" t="s">
        <v>151</v>
      </c>
      <c r="G24" s="24">
        <v>87027689.5</v>
      </c>
      <c r="H24" s="24"/>
      <c r="I24" s="5" t="str">
        <f t="shared" si="0"/>
        <v>20bps or 2ticks</v>
      </c>
      <c r="J24" s="9">
        <f t="shared" si="1"/>
        <v>30000000</v>
      </c>
      <c r="K24" s="10"/>
      <c r="L24" s="23"/>
      <c r="M24" s="7">
        <f t="shared" si="2"/>
        <v>1</v>
      </c>
      <c r="N24" s="7">
        <f t="shared" si="3"/>
        <v>0.5</v>
      </c>
      <c r="O24" s="10" t="s">
        <v>171</v>
      </c>
    </row>
    <row r="25" spans="1:15" s="28" customFormat="1" x14ac:dyDescent="0.25">
      <c r="A25" s="22"/>
      <c r="B25" s="23" t="s">
        <v>145</v>
      </c>
      <c r="C25" s="22" t="s">
        <v>8</v>
      </c>
      <c r="D25" s="23">
        <v>2624</v>
      </c>
      <c r="E25" s="22" t="s">
        <v>306</v>
      </c>
      <c r="F25" s="22" t="s">
        <v>307</v>
      </c>
      <c r="G25" s="24">
        <v>95863096.166666672</v>
      </c>
      <c r="H25" s="24"/>
      <c r="I25" s="5" t="str">
        <f t="shared" si="0"/>
        <v>20bps or 2ticks</v>
      </c>
      <c r="J25" s="9">
        <f t="shared" si="1"/>
        <v>30000000</v>
      </c>
      <c r="K25" s="26"/>
      <c r="L25" s="23"/>
      <c r="M25" s="7">
        <f t="shared" si="2"/>
        <v>1</v>
      </c>
      <c r="N25" s="7">
        <f t="shared" si="3"/>
        <v>0.5</v>
      </c>
      <c r="O25" s="10" t="s">
        <v>171</v>
      </c>
    </row>
    <row r="26" spans="1:15" s="44" customFormat="1" ht="31.5" x14ac:dyDescent="0.25">
      <c r="A26" s="45"/>
      <c r="B26" s="46" t="s">
        <v>866</v>
      </c>
      <c r="C26" s="45" t="s">
        <v>846</v>
      </c>
      <c r="D26" s="46" t="s">
        <v>847</v>
      </c>
      <c r="E26" s="45" t="s">
        <v>848</v>
      </c>
      <c r="F26" s="45" t="s">
        <v>789</v>
      </c>
      <c r="G26" s="47" t="s">
        <v>849</v>
      </c>
      <c r="H26" s="47"/>
      <c r="I26" s="46" t="str">
        <f>IF(B26="A","20bps or 2ticks",IF(B26="B","50bps or 3ticks",IF(B26="C","50bps or 3ticks",IF(B26="D","80bps or 4ticks","error"))))</f>
        <v>20bps or 2ticks</v>
      </c>
      <c r="J26" s="48">
        <f>IF(B26="A",30000000,IF(B26="B",10000000,IF(B26="C",5000000,IF(B26="D",5000000,"error"))))</f>
        <v>30000000</v>
      </c>
      <c r="K26" s="49"/>
      <c r="L26" s="46"/>
      <c r="M26" s="50">
        <f>IF(ISNUMBER(G26)=TRUE,IF(G26&lt;100000000,1,IF(G26&lt;500000000,2,IF(G26&lt;1000000000,3,IF(G26&lt;5000000000,4,5)))),1)</f>
        <v>1</v>
      </c>
      <c r="N26" s="50">
        <f>IF(M26=1,0.5,IF(M26=2,0.25,IF(M26=3,0.15,IF(M26=4,0.1,IF(M26=5,0,"error")))))</f>
        <v>0.5</v>
      </c>
      <c r="O26" s="49" t="s">
        <v>171</v>
      </c>
    </row>
    <row r="27" spans="1:15" ht="31.5" x14ac:dyDescent="0.25">
      <c r="A27" s="4"/>
      <c r="B27" s="5" t="s">
        <v>145</v>
      </c>
      <c r="C27" s="4" t="s">
        <v>14</v>
      </c>
      <c r="D27" s="5">
        <v>1591</v>
      </c>
      <c r="E27" s="4" t="s">
        <v>371</v>
      </c>
      <c r="F27" s="4" t="s">
        <v>149</v>
      </c>
      <c r="G27" s="6">
        <v>71732480.083333328</v>
      </c>
      <c r="H27" s="6"/>
      <c r="I27" s="5" t="str">
        <f t="shared" si="0"/>
        <v>20bps or 2ticks</v>
      </c>
      <c r="J27" s="9">
        <f t="shared" si="1"/>
        <v>30000000</v>
      </c>
      <c r="K27" s="10"/>
      <c r="L27" s="5"/>
      <c r="M27" s="7">
        <f t="shared" si="2"/>
        <v>1</v>
      </c>
      <c r="N27" s="7">
        <f t="shared" si="3"/>
        <v>0.5</v>
      </c>
      <c r="O27" s="10" t="s">
        <v>171</v>
      </c>
    </row>
    <row r="28" spans="1:15" x14ac:dyDescent="0.25">
      <c r="A28" s="4"/>
      <c r="B28" s="5" t="s">
        <v>145</v>
      </c>
      <c r="C28" s="4" t="s">
        <v>14</v>
      </c>
      <c r="D28" s="5">
        <v>1592</v>
      </c>
      <c r="E28" s="4" t="s">
        <v>15</v>
      </c>
      <c r="F28" s="4" t="s">
        <v>776</v>
      </c>
      <c r="G28" s="6">
        <v>35125495.166666664</v>
      </c>
      <c r="H28" s="6"/>
      <c r="I28" s="5" t="str">
        <f t="shared" si="0"/>
        <v>20bps or 2ticks</v>
      </c>
      <c r="J28" s="9">
        <f t="shared" si="1"/>
        <v>30000000</v>
      </c>
      <c r="K28" s="10"/>
      <c r="L28" s="5"/>
      <c r="M28" s="7">
        <f t="shared" si="2"/>
        <v>1</v>
      </c>
      <c r="N28" s="7">
        <f t="shared" si="3"/>
        <v>0.5</v>
      </c>
      <c r="O28" s="10" t="s">
        <v>171</v>
      </c>
    </row>
    <row r="29" spans="1:15" x14ac:dyDescent="0.25">
      <c r="A29" s="4"/>
      <c r="B29" s="5" t="s">
        <v>145</v>
      </c>
      <c r="C29" s="4" t="s">
        <v>14</v>
      </c>
      <c r="D29" s="5">
        <v>1593</v>
      </c>
      <c r="E29" s="4" t="s">
        <v>16</v>
      </c>
      <c r="F29" s="4" t="s">
        <v>552</v>
      </c>
      <c r="G29" s="6">
        <v>43341559.75</v>
      </c>
      <c r="H29" s="6"/>
      <c r="I29" s="5" t="str">
        <f t="shared" si="0"/>
        <v>20bps or 2ticks</v>
      </c>
      <c r="J29" s="9">
        <f t="shared" si="1"/>
        <v>30000000</v>
      </c>
      <c r="K29" s="10"/>
      <c r="L29" s="5"/>
      <c r="M29" s="7">
        <f t="shared" si="2"/>
        <v>1</v>
      </c>
      <c r="N29" s="7">
        <f t="shared" si="3"/>
        <v>0.5</v>
      </c>
      <c r="O29" s="10" t="s">
        <v>171</v>
      </c>
    </row>
    <row r="30" spans="1:15" x14ac:dyDescent="0.25">
      <c r="A30" s="4"/>
      <c r="B30" s="5" t="s">
        <v>145</v>
      </c>
      <c r="C30" s="4" t="s">
        <v>14</v>
      </c>
      <c r="D30" s="5">
        <v>1599</v>
      </c>
      <c r="E30" s="4" t="s">
        <v>491</v>
      </c>
      <c r="F30" s="4" t="s">
        <v>277</v>
      </c>
      <c r="G30" s="6">
        <v>21395523.916666668</v>
      </c>
      <c r="H30" s="6"/>
      <c r="I30" s="5" t="str">
        <f t="shared" si="0"/>
        <v>20bps or 2ticks</v>
      </c>
      <c r="J30" s="9">
        <f t="shared" si="1"/>
        <v>30000000</v>
      </c>
      <c r="K30" s="10"/>
      <c r="L30" s="5"/>
      <c r="M30" s="7">
        <f t="shared" si="2"/>
        <v>1</v>
      </c>
      <c r="N30" s="7">
        <f t="shared" si="3"/>
        <v>0.5</v>
      </c>
      <c r="O30" s="10" t="s">
        <v>171</v>
      </c>
    </row>
    <row r="31" spans="1:15" x14ac:dyDescent="0.25">
      <c r="A31" s="4"/>
      <c r="B31" s="5" t="s">
        <v>145</v>
      </c>
      <c r="C31" s="4" t="s">
        <v>14</v>
      </c>
      <c r="D31" s="5">
        <v>1364</v>
      </c>
      <c r="E31" s="4" t="s">
        <v>17</v>
      </c>
      <c r="F31" s="4" t="s">
        <v>181</v>
      </c>
      <c r="G31" s="6">
        <v>23701717.5</v>
      </c>
      <c r="H31" s="6"/>
      <c r="I31" s="5" t="str">
        <f t="shared" si="0"/>
        <v>20bps or 2ticks</v>
      </c>
      <c r="J31" s="9">
        <f t="shared" si="1"/>
        <v>30000000</v>
      </c>
      <c r="K31" s="10"/>
      <c r="L31" s="5"/>
      <c r="M31" s="7">
        <f t="shared" si="2"/>
        <v>1</v>
      </c>
      <c r="N31" s="7">
        <f t="shared" si="3"/>
        <v>0.5</v>
      </c>
      <c r="O31" s="10" t="s">
        <v>171</v>
      </c>
    </row>
    <row r="32" spans="1:15" x14ac:dyDescent="0.25">
      <c r="A32" s="4"/>
      <c r="B32" s="5" t="s">
        <v>145</v>
      </c>
      <c r="C32" s="4" t="s">
        <v>14</v>
      </c>
      <c r="D32" s="5">
        <v>1474</v>
      </c>
      <c r="E32" s="4" t="s">
        <v>18</v>
      </c>
      <c r="F32" s="4" t="s">
        <v>150</v>
      </c>
      <c r="G32" s="6">
        <v>21490857.5</v>
      </c>
      <c r="H32" s="6"/>
      <c r="I32" s="5" t="str">
        <f t="shared" si="0"/>
        <v>20bps or 2ticks</v>
      </c>
      <c r="J32" s="9">
        <f t="shared" si="1"/>
        <v>30000000</v>
      </c>
      <c r="K32" s="10"/>
      <c r="L32" s="5"/>
      <c r="M32" s="7">
        <f t="shared" si="2"/>
        <v>1</v>
      </c>
      <c r="N32" s="7">
        <f t="shared" si="3"/>
        <v>0.5</v>
      </c>
      <c r="O32" s="10" t="s">
        <v>171</v>
      </c>
    </row>
    <row r="33" spans="1:15" s="28" customFormat="1" x14ac:dyDescent="0.25">
      <c r="A33" s="22"/>
      <c r="B33" s="23" t="s">
        <v>145</v>
      </c>
      <c r="C33" s="22" t="s">
        <v>14</v>
      </c>
      <c r="D33" s="23">
        <v>2526</v>
      </c>
      <c r="E33" s="22" t="s">
        <v>231</v>
      </c>
      <c r="F33" s="22" t="s">
        <v>151</v>
      </c>
      <c r="G33" s="24">
        <v>17170151.416666668</v>
      </c>
      <c r="H33" s="24"/>
      <c r="I33" s="5" t="str">
        <f t="shared" si="0"/>
        <v>20bps or 2ticks</v>
      </c>
      <c r="J33" s="9">
        <f t="shared" si="1"/>
        <v>30000000</v>
      </c>
      <c r="K33" s="10"/>
      <c r="L33" s="23"/>
      <c r="M33" s="7">
        <f t="shared" si="2"/>
        <v>1</v>
      </c>
      <c r="N33" s="7">
        <f t="shared" si="3"/>
        <v>0.5</v>
      </c>
      <c r="O33" s="10" t="s">
        <v>171</v>
      </c>
    </row>
    <row r="34" spans="1:15" s="28" customFormat="1" ht="31.5" x14ac:dyDescent="0.25">
      <c r="A34" s="22"/>
      <c r="B34" s="23" t="s">
        <v>145</v>
      </c>
      <c r="C34" s="22" t="s">
        <v>606</v>
      </c>
      <c r="D34" s="23" t="s">
        <v>607</v>
      </c>
      <c r="E34" s="22" t="s">
        <v>608</v>
      </c>
      <c r="F34" s="22" t="s">
        <v>149</v>
      </c>
      <c r="G34" s="24">
        <v>21586110.75</v>
      </c>
      <c r="H34" s="24"/>
      <c r="I34" s="23" t="str">
        <f t="shared" ref="I34" si="4">IF(B34="A","20bps or 2ticks",IF(B34="B","50bps or 3ticks",IF(B34="C","50bps or 3ticks",IF(B34="D","80bps or 4ticks","error"))))</f>
        <v>20bps or 2ticks</v>
      </c>
      <c r="J34" s="25">
        <f t="shared" ref="J34" si="5">IF(B34="A",30000000,IF(B34="B",10000000,IF(B34="C",5000000,IF(B34="D",5000000,"error"))))</f>
        <v>30000000</v>
      </c>
      <c r="K34" s="26"/>
      <c r="L34" s="23"/>
      <c r="M34" s="27">
        <f t="shared" si="2"/>
        <v>1</v>
      </c>
      <c r="N34" s="27">
        <f>IF(M34=1,0.5,IF(M34=2,0.25,IF(M34=3,0.15,IF(M34=4,0.1,IF(M34=5,0,"error")))))</f>
        <v>0.5</v>
      </c>
      <c r="O34" s="26" t="s">
        <v>171</v>
      </c>
    </row>
    <row r="35" spans="1:15" s="28" customFormat="1" x14ac:dyDescent="0.25">
      <c r="A35" s="22"/>
      <c r="B35" s="23" t="s">
        <v>145</v>
      </c>
      <c r="C35" s="22" t="s">
        <v>592</v>
      </c>
      <c r="D35" s="23">
        <v>2017</v>
      </c>
      <c r="E35" s="22" t="s">
        <v>591</v>
      </c>
      <c r="F35" s="22" t="s">
        <v>307</v>
      </c>
      <c r="G35" s="24">
        <v>71126893.799999997</v>
      </c>
      <c r="H35" s="24"/>
      <c r="I35" s="23" t="str">
        <f>IF(B35="A","20bps or 2ticks",IF(B35="B","50bps or 3ticks",IF(B35="C","50bps or 3ticks",IF(B35="D","80bps or 4ticks","error"))))</f>
        <v>20bps or 2ticks</v>
      </c>
      <c r="J35" s="25">
        <f>IF(B35="A",30000000,IF(B35="B",10000000,IF(B35="C",5000000,IF(B35="D",5000000,"error"))))</f>
        <v>30000000</v>
      </c>
      <c r="K35" s="26"/>
      <c r="L35" s="23"/>
      <c r="M35" s="27">
        <f>IF(ISNUMBER(G35)=TRUE,IF(G35&lt;100000000,1,IF(G35&lt;500000000,2,IF(G35&lt;1000000000,3,IF(G35&lt;5000000000,4,5)))),1)</f>
        <v>1</v>
      </c>
      <c r="N35" s="27">
        <f>IF(M35=1,0.5,IF(M35=2,0.25,IF(M35=3,0.15,IF(M35=4,0.1,IF(M35=5,0,"error")))))</f>
        <v>0.5</v>
      </c>
      <c r="O35" s="26" t="s">
        <v>171</v>
      </c>
    </row>
    <row r="36" spans="1:15" x14ac:dyDescent="0.25">
      <c r="A36" s="4" t="s">
        <v>158</v>
      </c>
      <c r="B36" s="5" t="s">
        <v>146</v>
      </c>
      <c r="C36" s="4" t="s">
        <v>25</v>
      </c>
      <c r="D36" s="5">
        <v>1617</v>
      </c>
      <c r="E36" s="4" t="s">
        <v>26</v>
      </c>
      <c r="F36" s="4" t="s">
        <v>149</v>
      </c>
      <c r="G36" s="6">
        <v>8583519</v>
      </c>
      <c r="H36" s="6"/>
      <c r="I36" s="5" t="str">
        <f t="shared" si="0"/>
        <v>50bps or 3ticks</v>
      </c>
      <c r="J36" s="9">
        <f t="shared" si="1"/>
        <v>10000000</v>
      </c>
      <c r="K36" s="10"/>
      <c r="L36" s="5"/>
      <c r="M36" s="7">
        <f t="shared" ref="M36:M69" si="6">IF(ISNUMBER(G36)=TRUE,IF(G36&lt;100000000,1,IF(G36&lt;500000000,2,IF(G36&lt;1000000000,3,IF(G36&lt;5000000000,4,5)))),1)</f>
        <v>1</v>
      </c>
      <c r="N36" s="7">
        <f t="shared" si="3"/>
        <v>0.5</v>
      </c>
      <c r="O36" s="10" t="s">
        <v>171</v>
      </c>
    </row>
    <row r="37" spans="1:15" ht="31.5" x14ac:dyDescent="0.25">
      <c r="A37" s="4"/>
      <c r="B37" s="5" t="s">
        <v>146</v>
      </c>
      <c r="C37" s="4" t="s">
        <v>27</v>
      </c>
      <c r="D37" s="5">
        <v>1618</v>
      </c>
      <c r="E37" s="4" t="s">
        <v>28</v>
      </c>
      <c r="F37" s="4" t="s">
        <v>149</v>
      </c>
      <c r="G37" s="6">
        <v>16021020.916666666</v>
      </c>
      <c r="H37" s="6"/>
      <c r="I37" s="5" t="str">
        <f t="shared" si="0"/>
        <v>50bps or 3ticks</v>
      </c>
      <c r="J37" s="9">
        <f t="shared" si="1"/>
        <v>10000000</v>
      </c>
      <c r="K37" s="10"/>
      <c r="L37" s="5"/>
      <c r="M37" s="7">
        <f t="shared" si="6"/>
        <v>1</v>
      </c>
      <c r="N37" s="7">
        <f t="shared" si="3"/>
        <v>0.5</v>
      </c>
      <c r="O37" s="10" t="s">
        <v>171</v>
      </c>
    </row>
    <row r="38" spans="1:15" ht="31.5" x14ac:dyDescent="0.25">
      <c r="A38" s="4"/>
      <c r="B38" s="5" t="s">
        <v>146</v>
      </c>
      <c r="C38" s="4" t="s">
        <v>29</v>
      </c>
      <c r="D38" s="5">
        <v>1619</v>
      </c>
      <c r="E38" s="4" t="s">
        <v>30</v>
      </c>
      <c r="F38" s="4" t="s">
        <v>149</v>
      </c>
      <c r="G38" s="6">
        <v>21456588.333333332</v>
      </c>
      <c r="H38" s="6"/>
      <c r="I38" s="5" t="str">
        <f t="shared" si="0"/>
        <v>50bps or 3ticks</v>
      </c>
      <c r="J38" s="9">
        <f t="shared" si="1"/>
        <v>10000000</v>
      </c>
      <c r="K38" s="10"/>
      <c r="L38" s="5"/>
      <c r="M38" s="7">
        <f t="shared" si="6"/>
        <v>1</v>
      </c>
      <c r="N38" s="7">
        <f t="shared" si="3"/>
        <v>0.5</v>
      </c>
      <c r="O38" s="10" t="s">
        <v>171</v>
      </c>
    </row>
    <row r="39" spans="1:15" ht="31.5" x14ac:dyDescent="0.25">
      <c r="A39" s="4"/>
      <c r="B39" s="5" t="s">
        <v>146</v>
      </c>
      <c r="C39" s="4" t="s">
        <v>31</v>
      </c>
      <c r="D39" s="5">
        <v>1620</v>
      </c>
      <c r="E39" s="4" t="s">
        <v>32</v>
      </c>
      <c r="F39" s="4" t="s">
        <v>149</v>
      </c>
      <c r="G39" s="6">
        <v>6470973.916666667</v>
      </c>
      <c r="H39" s="6"/>
      <c r="I39" s="5" t="str">
        <f t="shared" si="0"/>
        <v>50bps or 3ticks</v>
      </c>
      <c r="J39" s="9">
        <f t="shared" si="1"/>
        <v>10000000</v>
      </c>
      <c r="K39" s="10"/>
      <c r="L39" s="5"/>
      <c r="M39" s="7">
        <f t="shared" si="6"/>
        <v>1</v>
      </c>
      <c r="N39" s="7">
        <f t="shared" si="3"/>
        <v>0.5</v>
      </c>
      <c r="O39" s="10" t="s">
        <v>171</v>
      </c>
    </row>
    <row r="40" spans="1:15" x14ac:dyDescent="0.25">
      <c r="A40" s="4"/>
      <c r="B40" s="5" t="s">
        <v>146</v>
      </c>
      <c r="C40" s="4" t="s">
        <v>33</v>
      </c>
      <c r="D40" s="5">
        <v>1621</v>
      </c>
      <c r="E40" s="4" t="s">
        <v>34</v>
      </c>
      <c r="F40" s="4" t="s">
        <v>149</v>
      </c>
      <c r="G40" s="6">
        <v>17244101</v>
      </c>
      <c r="H40" s="6"/>
      <c r="I40" s="5" t="str">
        <f t="shared" si="0"/>
        <v>50bps or 3ticks</v>
      </c>
      <c r="J40" s="9">
        <f t="shared" si="1"/>
        <v>10000000</v>
      </c>
      <c r="K40" s="10"/>
      <c r="L40" s="5"/>
      <c r="M40" s="7">
        <f t="shared" si="6"/>
        <v>1</v>
      </c>
      <c r="N40" s="7">
        <f t="shared" si="3"/>
        <v>0.5</v>
      </c>
      <c r="O40" s="10" t="s">
        <v>171</v>
      </c>
    </row>
    <row r="41" spans="1:15" ht="31.5" x14ac:dyDescent="0.25">
      <c r="A41" s="4"/>
      <c r="B41" s="5" t="s">
        <v>146</v>
      </c>
      <c r="C41" s="4" t="s">
        <v>35</v>
      </c>
      <c r="D41" s="5">
        <v>1622</v>
      </c>
      <c r="E41" s="4" t="s">
        <v>36</v>
      </c>
      <c r="F41" s="4" t="s">
        <v>149</v>
      </c>
      <c r="G41" s="6">
        <v>21397585</v>
      </c>
      <c r="H41" s="6"/>
      <c r="I41" s="5" t="str">
        <f t="shared" si="0"/>
        <v>50bps or 3ticks</v>
      </c>
      <c r="J41" s="9">
        <f t="shared" si="1"/>
        <v>10000000</v>
      </c>
      <c r="K41" s="10"/>
      <c r="L41" s="5"/>
      <c r="M41" s="7">
        <f t="shared" si="6"/>
        <v>1</v>
      </c>
      <c r="N41" s="7">
        <f t="shared" si="3"/>
        <v>0.5</v>
      </c>
      <c r="O41" s="10" t="s">
        <v>171</v>
      </c>
    </row>
    <row r="42" spans="1:15" ht="31.5" x14ac:dyDescent="0.25">
      <c r="A42" s="4"/>
      <c r="B42" s="5" t="s">
        <v>146</v>
      </c>
      <c r="C42" s="4" t="s">
        <v>37</v>
      </c>
      <c r="D42" s="5">
        <v>1623</v>
      </c>
      <c r="E42" s="4" t="s">
        <v>38</v>
      </c>
      <c r="F42" s="4" t="s">
        <v>149</v>
      </c>
      <c r="G42" s="6">
        <v>35969298.333333336</v>
      </c>
      <c r="H42" s="6"/>
      <c r="I42" s="5" t="str">
        <f t="shared" si="0"/>
        <v>50bps or 3ticks</v>
      </c>
      <c r="J42" s="9">
        <f t="shared" si="1"/>
        <v>10000000</v>
      </c>
      <c r="K42" s="10"/>
      <c r="L42" s="5"/>
      <c r="M42" s="7">
        <f t="shared" si="6"/>
        <v>1</v>
      </c>
      <c r="N42" s="7">
        <f t="shared" si="3"/>
        <v>0.5</v>
      </c>
      <c r="O42" s="10" t="s">
        <v>171</v>
      </c>
    </row>
    <row r="43" spans="1:15" x14ac:dyDescent="0.25">
      <c r="A43" s="4"/>
      <c r="B43" s="5" t="s">
        <v>146</v>
      </c>
      <c r="C43" s="4" t="s">
        <v>39</v>
      </c>
      <c r="D43" s="5">
        <v>1624</v>
      </c>
      <c r="E43" s="4" t="s">
        <v>40</v>
      </c>
      <c r="F43" s="4" t="s">
        <v>149</v>
      </c>
      <c r="G43" s="6">
        <v>20881290</v>
      </c>
      <c r="H43" s="6"/>
      <c r="I43" s="5" t="str">
        <f t="shared" si="0"/>
        <v>50bps or 3ticks</v>
      </c>
      <c r="J43" s="9">
        <f t="shared" si="1"/>
        <v>10000000</v>
      </c>
      <c r="K43" s="10"/>
      <c r="L43" s="5"/>
      <c r="M43" s="7">
        <f t="shared" si="6"/>
        <v>1</v>
      </c>
      <c r="N43" s="7">
        <f t="shared" si="3"/>
        <v>0.5</v>
      </c>
      <c r="O43" s="10" t="s">
        <v>171</v>
      </c>
    </row>
    <row r="44" spans="1:15" ht="31.5" x14ac:dyDescent="0.25">
      <c r="A44" s="4"/>
      <c r="B44" s="5" t="s">
        <v>146</v>
      </c>
      <c r="C44" s="4" t="s">
        <v>41</v>
      </c>
      <c r="D44" s="5">
        <v>1625</v>
      </c>
      <c r="E44" s="4" t="s">
        <v>42</v>
      </c>
      <c r="F44" s="4" t="s">
        <v>149</v>
      </c>
      <c r="G44" s="6">
        <v>24354619.166666668</v>
      </c>
      <c r="H44" s="6"/>
      <c r="I44" s="5" t="str">
        <f t="shared" si="0"/>
        <v>50bps or 3ticks</v>
      </c>
      <c r="J44" s="9">
        <f t="shared" si="1"/>
        <v>10000000</v>
      </c>
      <c r="K44" s="10"/>
      <c r="L44" s="5"/>
      <c r="M44" s="7">
        <f t="shared" si="6"/>
        <v>1</v>
      </c>
      <c r="N44" s="7">
        <f t="shared" si="3"/>
        <v>0.5</v>
      </c>
      <c r="O44" s="10" t="s">
        <v>171</v>
      </c>
    </row>
    <row r="45" spans="1:15" ht="31.5" x14ac:dyDescent="0.25">
      <c r="A45" s="4"/>
      <c r="B45" s="5" t="s">
        <v>146</v>
      </c>
      <c r="C45" s="4" t="s">
        <v>43</v>
      </c>
      <c r="D45" s="5">
        <v>1626</v>
      </c>
      <c r="E45" s="4" t="s">
        <v>44</v>
      </c>
      <c r="F45" s="4" t="s">
        <v>149</v>
      </c>
      <c r="G45" s="6">
        <v>9813079.166666666</v>
      </c>
      <c r="H45" s="6"/>
      <c r="I45" s="5" t="str">
        <f t="shared" si="0"/>
        <v>50bps or 3ticks</v>
      </c>
      <c r="J45" s="9">
        <f t="shared" si="1"/>
        <v>10000000</v>
      </c>
      <c r="K45" s="10"/>
      <c r="L45" s="5"/>
      <c r="M45" s="7">
        <f t="shared" si="6"/>
        <v>1</v>
      </c>
      <c r="N45" s="7">
        <f t="shared" si="3"/>
        <v>0.5</v>
      </c>
      <c r="O45" s="10" t="s">
        <v>171</v>
      </c>
    </row>
    <row r="46" spans="1:15" ht="31.5" x14ac:dyDescent="0.25">
      <c r="A46" s="4"/>
      <c r="B46" s="5" t="s">
        <v>146</v>
      </c>
      <c r="C46" s="4" t="s">
        <v>45</v>
      </c>
      <c r="D46" s="5">
        <v>1627</v>
      </c>
      <c r="E46" s="4" t="s">
        <v>46</v>
      </c>
      <c r="F46" s="4" t="s">
        <v>149</v>
      </c>
      <c r="G46" s="6">
        <v>39485164.56666667</v>
      </c>
      <c r="H46" s="6"/>
      <c r="I46" s="5" t="str">
        <f t="shared" si="0"/>
        <v>50bps or 3ticks</v>
      </c>
      <c r="J46" s="9">
        <f t="shared" si="1"/>
        <v>10000000</v>
      </c>
      <c r="K46" s="10"/>
      <c r="L46" s="5"/>
      <c r="M46" s="7">
        <f t="shared" si="6"/>
        <v>1</v>
      </c>
      <c r="N46" s="7">
        <f t="shared" si="3"/>
        <v>0.5</v>
      </c>
      <c r="O46" s="10" t="s">
        <v>171</v>
      </c>
    </row>
    <row r="47" spans="1:15" ht="31.5" x14ac:dyDescent="0.25">
      <c r="A47" s="4"/>
      <c r="B47" s="5" t="s">
        <v>146</v>
      </c>
      <c r="C47" s="4" t="s">
        <v>47</v>
      </c>
      <c r="D47" s="5">
        <v>1628</v>
      </c>
      <c r="E47" s="4" t="s">
        <v>48</v>
      </c>
      <c r="F47" s="4" t="s">
        <v>149</v>
      </c>
      <c r="G47" s="6">
        <v>11632569.25</v>
      </c>
      <c r="H47" s="6"/>
      <c r="I47" s="5" t="str">
        <f t="shared" si="0"/>
        <v>50bps or 3ticks</v>
      </c>
      <c r="J47" s="9">
        <f t="shared" si="1"/>
        <v>10000000</v>
      </c>
      <c r="K47" s="10"/>
      <c r="L47" s="5"/>
      <c r="M47" s="7">
        <f t="shared" si="6"/>
        <v>1</v>
      </c>
      <c r="N47" s="7">
        <f t="shared" si="3"/>
        <v>0.5</v>
      </c>
      <c r="O47" s="10" t="s">
        <v>171</v>
      </c>
    </row>
    <row r="48" spans="1:15" ht="31.5" x14ac:dyDescent="0.25">
      <c r="A48" s="4"/>
      <c r="B48" s="5" t="s">
        <v>146</v>
      </c>
      <c r="C48" s="4" t="s">
        <v>49</v>
      </c>
      <c r="D48" s="5">
        <v>1629</v>
      </c>
      <c r="E48" s="4" t="s">
        <v>50</v>
      </c>
      <c r="F48" s="4" t="s">
        <v>149</v>
      </c>
      <c r="G48" s="6">
        <v>135918600.16666666</v>
      </c>
      <c r="H48" s="6"/>
      <c r="I48" s="5" t="str">
        <f t="shared" si="0"/>
        <v>50bps or 3ticks</v>
      </c>
      <c r="J48" s="9">
        <f t="shared" si="1"/>
        <v>10000000</v>
      </c>
      <c r="K48" s="10"/>
      <c r="L48" s="5"/>
      <c r="M48" s="7">
        <f t="shared" si="6"/>
        <v>2</v>
      </c>
      <c r="N48" s="7">
        <f t="shared" si="3"/>
        <v>0.25</v>
      </c>
      <c r="O48" s="10" t="s">
        <v>171</v>
      </c>
    </row>
    <row r="49" spans="1:15" x14ac:dyDescent="0.25">
      <c r="A49" s="4"/>
      <c r="B49" s="5" t="s">
        <v>146</v>
      </c>
      <c r="C49" s="4" t="s">
        <v>51</v>
      </c>
      <c r="D49" s="5">
        <v>1630</v>
      </c>
      <c r="E49" s="4" t="s">
        <v>52</v>
      </c>
      <c r="F49" s="4" t="s">
        <v>149</v>
      </c>
      <c r="G49" s="6">
        <v>15375392.666666666</v>
      </c>
      <c r="H49" s="6"/>
      <c r="I49" s="5" t="str">
        <f t="shared" si="0"/>
        <v>50bps or 3ticks</v>
      </c>
      <c r="J49" s="9">
        <f t="shared" si="1"/>
        <v>10000000</v>
      </c>
      <c r="K49" s="10"/>
      <c r="L49" s="5"/>
      <c r="M49" s="7">
        <f t="shared" si="6"/>
        <v>1</v>
      </c>
      <c r="N49" s="7">
        <f t="shared" si="3"/>
        <v>0.5</v>
      </c>
      <c r="O49" s="10" t="s">
        <v>171</v>
      </c>
    </row>
    <row r="50" spans="1:15" x14ac:dyDescent="0.25">
      <c r="A50" s="4"/>
      <c r="B50" s="5" t="s">
        <v>146</v>
      </c>
      <c r="C50" s="4" t="s">
        <v>53</v>
      </c>
      <c r="D50" s="5">
        <v>1631</v>
      </c>
      <c r="E50" s="4" t="s">
        <v>54</v>
      </c>
      <c r="F50" s="4" t="s">
        <v>149</v>
      </c>
      <c r="G50" s="6">
        <v>99619308.75</v>
      </c>
      <c r="H50" s="6"/>
      <c r="I50" s="5" t="str">
        <f t="shared" si="0"/>
        <v>50bps or 3ticks</v>
      </c>
      <c r="J50" s="9">
        <f t="shared" si="1"/>
        <v>10000000</v>
      </c>
      <c r="K50" s="10"/>
      <c r="L50" s="5"/>
      <c r="M50" s="7">
        <f t="shared" si="6"/>
        <v>1</v>
      </c>
      <c r="N50" s="7">
        <f t="shared" si="3"/>
        <v>0.5</v>
      </c>
      <c r="O50" s="10" t="s">
        <v>171</v>
      </c>
    </row>
    <row r="51" spans="1:15" ht="31.5" x14ac:dyDescent="0.25">
      <c r="A51" s="4"/>
      <c r="B51" s="5" t="s">
        <v>146</v>
      </c>
      <c r="C51" s="4" t="s">
        <v>55</v>
      </c>
      <c r="D51" s="5">
        <v>1632</v>
      </c>
      <c r="E51" s="4" t="s">
        <v>56</v>
      </c>
      <c r="F51" s="4" t="s">
        <v>149</v>
      </c>
      <c r="G51" s="6">
        <v>22165005.166666668</v>
      </c>
      <c r="H51" s="6"/>
      <c r="I51" s="5" t="str">
        <f t="shared" si="0"/>
        <v>50bps or 3ticks</v>
      </c>
      <c r="J51" s="9">
        <f t="shared" si="1"/>
        <v>10000000</v>
      </c>
      <c r="K51" s="10"/>
      <c r="L51" s="5"/>
      <c r="M51" s="7">
        <f t="shared" si="6"/>
        <v>1</v>
      </c>
      <c r="N51" s="7">
        <f t="shared" si="3"/>
        <v>0.5</v>
      </c>
      <c r="O51" s="10" t="s">
        <v>171</v>
      </c>
    </row>
    <row r="52" spans="1:15" x14ac:dyDescent="0.25">
      <c r="A52" s="4"/>
      <c r="B52" s="5" t="s">
        <v>146</v>
      </c>
      <c r="C52" s="4" t="s">
        <v>57</v>
      </c>
      <c r="D52" s="5">
        <v>1633</v>
      </c>
      <c r="E52" s="4" t="s">
        <v>58</v>
      </c>
      <c r="F52" s="4" t="s">
        <v>149</v>
      </c>
      <c r="G52" s="6">
        <v>14361992.166666666</v>
      </c>
      <c r="H52" s="6"/>
      <c r="I52" s="5" t="str">
        <f t="shared" si="0"/>
        <v>50bps or 3ticks</v>
      </c>
      <c r="J52" s="9">
        <f t="shared" si="1"/>
        <v>10000000</v>
      </c>
      <c r="K52" s="10"/>
      <c r="L52" s="5"/>
      <c r="M52" s="7">
        <f t="shared" si="6"/>
        <v>1</v>
      </c>
      <c r="N52" s="7">
        <f t="shared" si="3"/>
        <v>0.5</v>
      </c>
      <c r="O52" s="10" t="s">
        <v>171</v>
      </c>
    </row>
    <row r="53" spans="1:15" x14ac:dyDescent="0.25">
      <c r="A53" s="4"/>
      <c r="B53" s="5" t="s">
        <v>146</v>
      </c>
      <c r="C53" s="4" t="s">
        <v>59</v>
      </c>
      <c r="D53" s="5">
        <v>1615</v>
      </c>
      <c r="E53" s="4" t="s">
        <v>297</v>
      </c>
      <c r="F53" s="4" t="s">
        <v>149</v>
      </c>
      <c r="G53" s="6">
        <v>1330334761.9666667</v>
      </c>
      <c r="H53" s="6"/>
      <c r="I53" s="5" t="str">
        <f t="shared" ref="I53" si="7">IF(B53="A","20bps or 2ticks",IF(B53="B","50bps or 3ticks",IF(B53="C","50bps or 3ticks",IF(B53="D","80bps or 4ticks","error"))))</f>
        <v>50bps or 3ticks</v>
      </c>
      <c r="J53" s="9">
        <f t="shared" ref="J53" si="8">IF(B53="A",30000000,IF(B53="B",10000000,IF(B53="C",5000000,IF(B53="D",5000000,"error"))))</f>
        <v>10000000</v>
      </c>
      <c r="K53" s="10"/>
      <c r="L53" s="5"/>
      <c r="M53" s="7">
        <f t="shared" ref="M53" si="9">IF(ISNUMBER(G53)=TRUE,IF(G53&lt;100000000,1,IF(G53&lt;500000000,2,IF(G53&lt;1000000000,3,IF(G53&lt;5000000000,4,5)))),1)</f>
        <v>4</v>
      </c>
      <c r="N53" s="7">
        <f t="shared" ref="N53" si="10">IF(M53=1,0.5,IF(M53=2,0.25,IF(M53=3,0.15,IF(M53=4,0.1,IF(M53=5,0,"error")))))</f>
        <v>0.1</v>
      </c>
      <c r="O53" s="10" t="s">
        <v>171</v>
      </c>
    </row>
    <row r="54" spans="1:15" s="28" customFormat="1" ht="31.5" x14ac:dyDescent="0.25">
      <c r="A54" s="22"/>
      <c r="B54" s="23" t="s">
        <v>146</v>
      </c>
      <c r="C54" s="22" t="s">
        <v>700</v>
      </c>
      <c r="D54" s="23" t="s">
        <v>699</v>
      </c>
      <c r="E54" s="22" t="s">
        <v>701</v>
      </c>
      <c r="F54" s="22" t="s">
        <v>281</v>
      </c>
      <c r="G54" s="24">
        <v>62412467.233333334</v>
      </c>
      <c r="H54" s="24"/>
      <c r="I54" s="23" t="str">
        <f>IF(B54="A","20bps or 2ticks",IF(B54="B","50bps or 3ticks",IF(B54="C","50bps or 3ticks",IF(B54="D","80bps or 4ticks","error"))))</f>
        <v>50bps or 3ticks</v>
      </c>
      <c r="J54" s="25">
        <f>IF(B54="A",30000000,IF(B54="B",10000000,IF(B54="C",5000000,IF(B54="D",5000000,"error"))))</f>
        <v>10000000</v>
      </c>
      <c r="K54" s="26"/>
      <c r="L54" s="23"/>
      <c r="M54" s="27">
        <f>IF(ISNUMBER(G54)=TRUE,IF(G54&lt;100000000,1,IF(G54&lt;500000000,2,IF(G54&lt;1000000000,3,IF(G54&lt;5000000000,4,5)))),1)</f>
        <v>1</v>
      </c>
      <c r="N54" s="27">
        <f>IF(M54=1,0.5,IF(M54=2,0.25,IF(M54=3,0.15,IF(M54=4,0.1,IF(M54=5,0,"error")))))</f>
        <v>0.5</v>
      </c>
      <c r="O54" s="26" t="s">
        <v>171</v>
      </c>
    </row>
    <row r="55" spans="1:15" x14ac:dyDescent="0.25">
      <c r="A55" s="4" t="s">
        <v>159</v>
      </c>
      <c r="B55" s="5" t="s">
        <v>146</v>
      </c>
      <c r="C55" s="4" t="s">
        <v>19</v>
      </c>
      <c r="D55" s="5">
        <v>1319</v>
      </c>
      <c r="E55" s="4" t="s">
        <v>294</v>
      </c>
      <c r="F55" s="4" t="s">
        <v>149</v>
      </c>
      <c r="G55" s="6">
        <v>3355340</v>
      </c>
      <c r="H55" s="6"/>
      <c r="I55" s="5" t="str">
        <f t="shared" si="0"/>
        <v>50bps or 3ticks</v>
      </c>
      <c r="J55" s="9">
        <f t="shared" si="1"/>
        <v>10000000</v>
      </c>
      <c r="K55" s="10"/>
      <c r="L55" s="5"/>
      <c r="M55" s="7">
        <f t="shared" si="6"/>
        <v>1</v>
      </c>
      <c r="N55" s="7">
        <f t="shared" si="3"/>
        <v>0.5</v>
      </c>
      <c r="O55" s="10" t="s">
        <v>171</v>
      </c>
    </row>
    <row r="56" spans="1:15" x14ac:dyDescent="0.25">
      <c r="A56" s="4"/>
      <c r="B56" s="5" t="s">
        <v>146</v>
      </c>
      <c r="C56" s="4" t="s">
        <v>20</v>
      </c>
      <c r="D56" s="5">
        <v>1563</v>
      </c>
      <c r="E56" s="4" t="s">
        <v>425</v>
      </c>
      <c r="F56" s="4" t="s">
        <v>244</v>
      </c>
      <c r="G56" s="6">
        <v>47310804.549999997</v>
      </c>
      <c r="H56" s="6"/>
      <c r="I56" s="5" t="str">
        <f t="shared" si="0"/>
        <v>50bps or 3ticks</v>
      </c>
      <c r="J56" s="9">
        <f t="shared" si="1"/>
        <v>10000000</v>
      </c>
      <c r="K56" s="10"/>
      <c r="L56" s="5"/>
      <c r="M56" s="7">
        <f t="shared" si="6"/>
        <v>1</v>
      </c>
      <c r="N56" s="7">
        <f t="shared" si="3"/>
        <v>0.5</v>
      </c>
      <c r="O56" s="10" t="s">
        <v>171</v>
      </c>
    </row>
    <row r="57" spans="1:15" s="16" customFormat="1" x14ac:dyDescent="0.25">
      <c r="A57" s="13"/>
      <c r="B57" s="11" t="s">
        <v>195</v>
      </c>
      <c r="C57" s="13" t="s">
        <v>196</v>
      </c>
      <c r="D57" s="11">
        <v>2516</v>
      </c>
      <c r="E57" s="13" t="s">
        <v>566</v>
      </c>
      <c r="F57" s="4" t="s">
        <v>244</v>
      </c>
      <c r="G57" s="14">
        <v>413037281.53333336</v>
      </c>
      <c r="H57" s="14"/>
      <c r="I57" s="5" t="str">
        <f t="shared" si="0"/>
        <v>50bps or 3ticks</v>
      </c>
      <c r="J57" s="9">
        <f t="shared" si="1"/>
        <v>10000000</v>
      </c>
      <c r="K57" s="15"/>
      <c r="L57" s="11"/>
      <c r="M57" s="7">
        <f t="shared" si="6"/>
        <v>2</v>
      </c>
      <c r="N57" s="7">
        <f t="shared" si="3"/>
        <v>0.25</v>
      </c>
      <c r="O57" s="10" t="s">
        <v>171</v>
      </c>
    </row>
    <row r="58" spans="1:15" x14ac:dyDescent="0.25">
      <c r="A58" s="4"/>
      <c r="B58" s="5" t="s">
        <v>146</v>
      </c>
      <c r="C58" s="4" t="s">
        <v>21</v>
      </c>
      <c r="D58" s="5">
        <v>1551</v>
      </c>
      <c r="E58" s="4" t="s">
        <v>424</v>
      </c>
      <c r="F58" s="4" t="s">
        <v>244</v>
      </c>
      <c r="G58" s="6">
        <v>924198.66666666663</v>
      </c>
      <c r="H58" s="6"/>
      <c r="I58" s="5" t="str">
        <f t="shared" si="0"/>
        <v>50bps or 3ticks</v>
      </c>
      <c r="J58" s="9">
        <f t="shared" si="1"/>
        <v>10000000</v>
      </c>
      <c r="K58" s="10"/>
      <c r="L58" s="5"/>
      <c r="M58" s="7">
        <f t="shared" si="6"/>
        <v>1</v>
      </c>
      <c r="N58" s="7">
        <f t="shared" si="3"/>
        <v>0.5</v>
      </c>
      <c r="O58" s="10" t="s">
        <v>171</v>
      </c>
    </row>
    <row r="59" spans="1:15" ht="31.5" x14ac:dyDescent="0.25">
      <c r="A59" s="4"/>
      <c r="B59" s="5" t="s">
        <v>146</v>
      </c>
      <c r="C59" s="4" t="s">
        <v>22</v>
      </c>
      <c r="D59" s="5">
        <v>1311</v>
      </c>
      <c r="E59" s="4" t="s">
        <v>293</v>
      </c>
      <c r="F59" s="4" t="s">
        <v>149</v>
      </c>
      <c r="G59" s="6">
        <v>31768448.600000001</v>
      </c>
      <c r="H59" s="6"/>
      <c r="I59" s="5" t="str">
        <f t="shared" si="0"/>
        <v>50bps or 3ticks</v>
      </c>
      <c r="J59" s="9">
        <f t="shared" si="1"/>
        <v>10000000</v>
      </c>
      <c r="K59" s="10"/>
      <c r="L59" s="5"/>
      <c r="M59" s="7">
        <f t="shared" si="6"/>
        <v>1</v>
      </c>
      <c r="N59" s="7">
        <f t="shared" si="3"/>
        <v>0.5</v>
      </c>
      <c r="O59" s="10" t="s">
        <v>171</v>
      </c>
    </row>
    <row r="60" spans="1:15" x14ac:dyDescent="0.25">
      <c r="A60" s="4"/>
      <c r="B60" s="5" t="s">
        <v>146</v>
      </c>
      <c r="C60" s="4" t="s">
        <v>23</v>
      </c>
      <c r="D60" s="5">
        <v>1493</v>
      </c>
      <c r="E60" s="4" t="s">
        <v>24</v>
      </c>
      <c r="F60" s="4" t="s">
        <v>150</v>
      </c>
      <c r="G60" s="6">
        <v>4988968</v>
      </c>
      <c r="H60" s="6"/>
      <c r="I60" s="5" t="str">
        <f t="shared" si="0"/>
        <v>50bps or 3ticks</v>
      </c>
      <c r="J60" s="9">
        <f t="shared" si="1"/>
        <v>10000000</v>
      </c>
      <c r="K60" s="10"/>
      <c r="L60" s="5"/>
      <c r="M60" s="7">
        <f t="shared" si="6"/>
        <v>1</v>
      </c>
      <c r="N60" s="7">
        <f t="shared" si="3"/>
        <v>0.5</v>
      </c>
      <c r="O60" s="10" t="s">
        <v>171</v>
      </c>
    </row>
    <row r="61" spans="1:15" x14ac:dyDescent="0.25">
      <c r="A61" s="4"/>
      <c r="B61" s="5" t="s">
        <v>146</v>
      </c>
      <c r="C61" s="4" t="s">
        <v>60</v>
      </c>
      <c r="D61" s="5">
        <v>1698</v>
      </c>
      <c r="E61" s="4" t="s">
        <v>401</v>
      </c>
      <c r="F61" s="4" t="s">
        <v>776</v>
      </c>
      <c r="G61" s="6">
        <v>53117574.18333333</v>
      </c>
      <c r="H61" s="6"/>
      <c r="I61" s="5" t="str">
        <f t="shared" si="0"/>
        <v>50bps or 3ticks</v>
      </c>
      <c r="J61" s="9">
        <f t="shared" si="1"/>
        <v>10000000</v>
      </c>
      <c r="K61" s="10"/>
      <c r="L61" s="5"/>
      <c r="M61" s="7">
        <f t="shared" si="6"/>
        <v>1</v>
      </c>
      <c r="N61" s="7">
        <f t="shared" si="3"/>
        <v>0.5</v>
      </c>
      <c r="O61" s="10" t="s">
        <v>171</v>
      </c>
    </row>
    <row r="62" spans="1:15" x14ac:dyDescent="0.25">
      <c r="A62" s="4"/>
      <c r="B62" s="5" t="s">
        <v>146</v>
      </c>
      <c r="C62" s="4" t="s">
        <v>61</v>
      </c>
      <c r="D62" s="5">
        <v>1577</v>
      </c>
      <c r="E62" s="4" t="s">
        <v>400</v>
      </c>
      <c r="F62" s="4" t="s">
        <v>149</v>
      </c>
      <c r="G62" s="6">
        <v>208125287.5</v>
      </c>
      <c r="H62" s="6"/>
      <c r="I62" s="5" t="str">
        <f t="shared" si="0"/>
        <v>50bps or 3ticks</v>
      </c>
      <c r="J62" s="9">
        <f t="shared" si="1"/>
        <v>10000000</v>
      </c>
      <c r="K62" s="10"/>
      <c r="L62" s="5"/>
      <c r="M62" s="7">
        <f t="shared" si="6"/>
        <v>2</v>
      </c>
      <c r="N62" s="7">
        <f t="shared" si="3"/>
        <v>0.25</v>
      </c>
      <c r="O62" s="10" t="s">
        <v>171</v>
      </c>
    </row>
    <row r="63" spans="1:15" s="44" customFormat="1" ht="31.5" x14ac:dyDescent="0.25">
      <c r="A63" s="45"/>
      <c r="B63" s="46" t="s">
        <v>146</v>
      </c>
      <c r="C63" s="45" t="s">
        <v>830</v>
      </c>
      <c r="D63" s="46" t="s">
        <v>829</v>
      </c>
      <c r="E63" s="45" t="s">
        <v>833</v>
      </c>
      <c r="F63" s="45" t="s">
        <v>831</v>
      </c>
      <c r="G63" s="47" t="s">
        <v>832</v>
      </c>
      <c r="H63" s="47"/>
      <c r="I63" s="46" t="str">
        <f>IF(B63="A","20bps or 2ticks",IF(B63="B","50bps or 3ticks",IF(B63="C","50bps or 3ticks",IF(B63="D","80bps or 4ticks","error"))))</f>
        <v>50bps or 3ticks</v>
      </c>
      <c r="J63" s="48">
        <f>IF(B63="A",30000000,IF(B63="B",10000000,IF(B63="C",5000000,IF(B63="D",5000000,"error"))))</f>
        <v>10000000</v>
      </c>
      <c r="K63" s="49"/>
      <c r="L63" s="46"/>
      <c r="M63" s="50">
        <f>IF(ISNUMBER(G63)=TRUE,IF(G63&lt;100000000,1,IF(G63&lt;500000000,2,IF(G63&lt;1000000000,3,IF(G63&lt;5000000000,4,5)))),1)</f>
        <v>1</v>
      </c>
      <c r="N63" s="50">
        <f>IF(M63=1,0.5,IF(M63=2,0.25,IF(M63=3,0.15,IF(M63=4,0.1,IF(M63=5,0,"error")))))</f>
        <v>0.5</v>
      </c>
      <c r="O63" s="49" t="s">
        <v>171</v>
      </c>
    </row>
    <row r="64" spans="1:15" s="28" customFormat="1" x14ac:dyDescent="0.25">
      <c r="A64" s="22"/>
      <c r="B64" s="23" t="s">
        <v>146</v>
      </c>
      <c r="C64" s="22" t="s">
        <v>714</v>
      </c>
      <c r="D64" s="23" t="s">
        <v>713</v>
      </c>
      <c r="E64" s="22" t="s">
        <v>715</v>
      </c>
      <c r="F64" s="22" t="s">
        <v>719</v>
      </c>
      <c r="G64" s="24">
        <v>9034549.7666666675</v>
      </c>
      <c r="H64" s="24"/>
      <c r="I64" s="23" t="str">
        <f>IF(B64="A","20bps or 2ticks",IF(B64="B","50bps or 3ticks",IF(B64="C","50bps or 3ticks",IF(B64="D","80bps or 4ticks","error"))))</f>
        <v>50bps or 3ticks</v>
      </c>
      <c r="J64" s="25">
        <f>IF(B64="A",30000000,IF(B64="B",10000000,IF(B64="C",5000000,IF(B64="D",5000000,"error"))))</f>
        <v>10000000</v>
      </c>
      <c r="K64" s="26"/>
      <c r="L64" s="23"/>
      <c r="M64" s="27">
        <f>IF(ISNUMBER(G64)=TRUE,IF(G64&lt;100000000,1,IF(G64&lt;500000000,2,IF(G64&lt;1000000000,3,IF(G64&lt;5000000000,4,5)))),1)</f>
        <v>1</v>
      </c>
      <c r="N64" s="27">
        <f>IF(M64=1,0.5,IF(M64=2,0.25,IF(M64=3,0.15,IF(M64=4,0.1,IF(M64=5,0,"error")))))</f>
        <v>0.5</v>
      </c>
      <c r="O64" s="26" t="s">
        <v>171</v>
      </c>
    </row>
    <row r="65" spans="1:15" x14ac:dyDescent="0.25">
      <c r="A65" s="4"/>
      <c r="B65" s="5" t="s">
        <v>146</v>
      </c>
      <c r="C65" s="4" t="s">
        <v>65</v>
      </c>
      <c r="D65" s="5">
        <v>1477</v>
      </c>
      <c r="E65" s="4" t="s">
        <v>399</v>
      </c>
      <c r="F65" s="4" t="s">
        <v>181</v>
      </c>
      <c r="G65" s="6">
        <v>10065437.85</v>
      </c>
      <c r="H65" s="6"/>
      <c r="I65" s="5" t="str">
        <f t="shared" si="0"/>
        <v>50bps or 3ticks</v>
      </c>
      <c r="J65" s="9">
        <f t="shared" si="1"/>
        <v>10000000</v>
      </c>
      <c r="K65" s="10"/>
      <c r="L65" s="5"/>
      <c r="M65" s="7">
        <f t="shared" si="6"/>
        <v>1</v>
      </c>
      <c r="N65" s="7">
        <f t="shared" si="3"/>
        <v>0.5</v>
      </c>
      <c r="O65" s="10" t="s">
        <v>171</v>
      </c>
    </row>
    <row r="66" spans="1:15" ht="31.5" x14ac:dyDescent="0.25">
      <c r="A66" s="4"/>
      <c r="B66" s="5" t="s">
        <v>146</v>
      </c>
      <c r="C66" s="4" t="s">
        <v>66</v>
      </c>
      <c r="D66" s="5">
        <v>1478</v>
      </c>
      <c r="E66" s="4" t="s">
        <v>398</v>
      </c>
      <c r="F66" s="4" t="s">
        <v>181</v>
      </c>
      <c r="G66" s="6">
        <v>174815435.80000001</v>
      </c>
      <c r="H66" s="6"/>
      <c r="I66" s="5" t="str">
        <f t="shared" si="0"/>
        <v>50bps or 3ticks</v>
      </c>
      <c r="J66" s="9">
        <f t="shared" si="1"/>
        <v>10000000</v>
      </c>
      <c r="K66" s="10"/>
      <c r="L66" s="5"/>
      <c r="M66" s="7">
        <f t="shared" si="6"/>
        <v>2</v>
      </c>
      <c r="N66" s="7">
        <f t="shared" si="3"/>
        <v>0.25</v>
      </c>
      <c r="O66" s="10" t="s">
        <v>171</v>
      </c>
    </row>
    <row r="67" spans="1:15" s="28" customFormat="1" ht="31.5" x14ac:dyDescent="0.25">
      <c r="A67" s="22"/>
      <c r="B67" s="23" t="s">
        <v>146</v>
      </c>
      <c r="C67" s="22" t="s">
        <v>387</v>
      </c>
      <c r="D67" s="23">
        <v>2851</v>
      </c>
      <c r="E67" s="22" t="s">
        <v>389</v>
      </c>
      <c r="F67" s="4" t="s">
        <v>181</v>
      </c>
      <c r="G67" s="24">
        <v>4115887.3666666667</v>
      </c>
      <c r="H67" s="24"/>
      <c r="I67" s="5" t="str">
        <f t="shared" si="0"/>
        <v>50bps or 3ticks</v>
      </c>
      <c r="J67" s="9">
        <f t="shared" si="1"/>
        <v>10000000</v>
      </c>
      <c r="K67" s="26"/>
      <c r="L67" s="23"/>
      <c r="M67" s="7">
        <f t="shared" si="6"/>
        <v>1</v>
      </c>
      <c r="N67" s="7">
        <f t="shared" si="3"/>
        <v>0.5</v>
      </c>
      <c r="O67" s="10" t="s">
        <v>171</v>
      </c>
    </row>
    <row r="68" spans="1:15" ht="31.5" x14ac:dyDescent="0.25">
      <c r="A68" s="4"/>
      <c r="B68" s="5" t="s">
        <v>146</v>
      </c>
      <c r="C68" s="4" t="s">
        <v>67</v>
      </c>
      <c r="D68" s="5">
        <v>1399</v>
      </c>
      <c r="E68" s="4" t="s">
        <v>68</v>
      </c>
      <c r="F68" s="4" t="s">
        <v>776</v>
      </c>
      <c r="G68" s="6">
        <v>4090161.2333333334</v>
      </c>
      <c r="H68" s="6"/>
      <c r="I68" s="5" t="str">
        <f t="shared" si="0"/>
        <v>50bps or 3ticks</v>
      </c>
      <c r="J68" s="9">
        <f t="shared" si="1"/>
        <v>10000000</v>
      </c>
      <c r="K68" s="10"/>
      <c r="L68" s="5"/>
      <c r="M68" s="7">
        <f t="shared" si="6"/>
        <v>1</v>
      </c>
      <c r="N68" s="7">
        <f t="shared" si="3"/>
        <v>0.5</v>
      </c>
      <c r="O68" s="10" t="s">
        <v>171</v>
      </c>
    </row>
    <row r="69" spans="1:15" s="28" customFormat="1" ht="31.5" x14ac:dyDescent="0.25">
      <c r="A69" s="22"/>
      <c r="B69" s="23" t="s">
        <v>146</v>
      </c>
      <c r="C69" s="22" t="s">
        <v>283</v>
      </c>
      <c r="D69" s="23">
        <v>2564</v>
      </c>
      <c r="E69" s="22" t="s">
        <v>282</v>
      </c>
      <c r="F69" s="22" t="s">
        <v>281</v>
      </c>
      <c r="G69" s="24">
        <v>405607015.31666666</v>
      </c>
      <c r="H69" s="24"/>
      <c r="I69" s="5" t="str">
        <f t="shared" si="0"/>
        <v>50bps or 3ticks</v>
      </c>
      <c r="J69" s="9">
        <f t="shared" si="1"/>
        <v>10000000</v>
      </c>
      <c r="K69" s="26"/>
      <c r="L69" s="23"/>
      <c r="M69" s="7">
        <f t="shared" si="6"/>
        <v>2</v>
      </c>
      <c r="N69" s="7">
        <f t="shared" si="3"/>
        <v>0.25</v>
      </c>
      <c r="O69" s="10" t="s">
        <v>171</v>
      </c>
    </row>
    <row r="70" spans="1:15" s="28" customFormat="1" ht="47.25" x14ac:dyDescent="0.25">
      <c r="A70" s="22"/>
      <c r="B70" s="23" t="s">
        <v>146</v>
      </c>
      <c r="C70" s="22" t="s">
        <v>659</v>
      </c>
      <c r="D70" s="23" t="s">
        <v>655</v>
      </c>
      <c r="E70" s="22" t="s">
        <v>656</v>
      </c>
      <c r="F70" s="22" t="s">
        <v>327</v>
      </c>
      <c r="G70" s="24">
        <v>8486068.6500000004</v>
      </c>
      <c r="H70" s="24"/>
      <c r="I70" s="23" t="str">
        <f>IF(B70="A","20bps or 2ticks",IF(B70="B","50bps or 3ticks",IF(B70="C","50bps or 3ticks",IF(B70="D","80bps or 4ticks","error"))))</f>
        <v>50bps or 3ticks</v>
      </c>
      <c r="J70" s="25">
        <f>IF(B70="A",30000000,IF(B70="B",10000000,IF(B70="C",5000000,IF(B70="D",5000000,"error"))))</f>
        <v>10000000</v>
      </c>
      <c r="K70" s="26"/>
      <c r="L70" s="23"/>
      <c r="M70" s="27">
        <f>IF(ISNUMBER(G70)=TRUE,IF(G70&lt;100000000,1,IF(G70&lt;500000000,2,IF(G70&lt;1000000000,3,IF(G70&lt;5000000000,4,5)))),1)</f>
        <v>1</v>
      </c>
      <c r="N70" s="27">
        <f>IF(M70=1,0.5,IF(M70=2,0.25,IF(M70=3,0.15,IF(M70=4,0.1,IF(M70=5,0,"error")))))</f>
        <v>0.5</v>
      </c>
      <c r="O70" s="26" t="s">
        <v>171</v>
      </c>
    </row>
    <row r="71" spans="1:15" s="28" customFormat="1" ht="47.25" x14ac:dyDescent="0.25">
      <c r="A71" s="22"/>
      <c r="B71" s="23" t="s">
        <v>146</v>
      </c>
      <c r="C71" s="22" t="s">
        <v>660</v>
      </c>
      <c r="D71" s="23" t="s">
        <v>657</v>
      </c>
      <c r="E71" s="22" t="s">
        <v>658</v>
      </c>
      <c r="F71" s="22" t="s">
        <v>327</v>
      </c>
      <c r="G71" s="24">
        <v>49152730.700000003</v>
      </c>
      <c r="H71" s="24"/>
      <c r="I71" s="23" t="str">
        <f>IF(B71="A","20bps or 2ticks",IF(B71="B","50bps or 3ticks",IF(B71="C","50bps or 3ticks",IF(B71="D","80bps or 4ticks","error"))))</f>
        <v>50bps or 3ticks</v>
      </c>
      <c r="J71" s="25">
        <f>IF(B71="A",30000000,IF(B71="B",10000000,IF(B71="C",5000000,IF(B71="D",5000000,"error"))))</f>
        <v>10000000</v>
      </c>
      <c r="K71" s="26"/>
      <c r="L71" s="23"/>
      <c r="M71" s="27">
        <f>IF(ISNUMBER(G71)=TRUE,IF(G71&lt;100000000,1,IF(G71&lt;500000000,2,IF(G71&lt;1000000000,3,IF(G71&lt;5000000000,4,5)))),1)</f>
        <v>1</v>
      </c>
      <c r="N71" s="27">
        <f>IF(M71=1,0.5,IF(M71=2,0.25,IF(M71=3,0.15,IF(M71=4,0.1,IF(M71=5,0,"error")))))</f>
        <v>0.5</v>
      </c>
      <c r="O71" s="26" t="s">
        <v>171</v>
      </c>
    </row>
    <row r="72" spans="1:15" s="28" customFormat="1" ht="47.25" x14ac:dyDescent="0.25">
      <c r="A72" s="22"/>
      <c r="B72" s="23" t="s">
        <v>146</v>
      </c>
      <c r="C72" s="22" t="s">
        <v>680</v>
      </c>
      <c r="D72" s="23" t="s">
        <v>678</v>
      </c>
      <c r="E72" s="22" t="s">
        <v>679</v>
      </c>
      <c r="F72" s="22" t="s">
        <v>327</v>
      </c>
      <c r="G72" s="24">
        <v>75961087.349999994</v>
      </c>
      <c r="H72" s="24"/>
      <c r="I72" s="23" t="str">
        <f>IF(B72="A","20bps or 2ticks",IF(B72="B","50bps or 3ticks",IF(B72="C","50bps or 3ticks",IF(B72="D","80bps or 4ticks","error"))))</f>
        <v>50bps or 3ticks</v>
      </c>
      <c r="J72" s="25">
        <f>IF(B72="A",30000000,IF(B72="B",10000000,IF(B72="C",5000000,IF(B72="D",5000000,"error"))))</f>
        <v>10000000</v>
      </c>
      <c r="K72" s="26"/>
      <c r="L72" s="23"/>
      <c r="M72" s="27">
        <f>IF(ISNUMBER(G72)=TRUE,IF(G72&lt;100000000,1,IF(G72&lt;500000000,2,IF(G72&lt;1000000000,3,IF(G72&lt;5000000000,4,5)))),1)</f>
        <v>1</v>
      </c>
      <c r="N72" s="27">
        <f>IF(M72=1,0.5,IF(M72=2,0.25,IF(M72=3,0.15,IF(M72=4,0.1,IF(M72=5,0,"error")))))</f>
        <v>0.5</v>
      </c>
      <c r="O72" s="26" t="s">
        <v>171</v>
      </c>
    </row>
    <row r="73" spans="1:15" s="28" customFormat="1" ht="31.5" x14ac:dyDescent="0.25">
      <c r="A73" s="22"/>
      <c r="B73" s="23" t="s">
        <v>146</v>
      </c>
      <c r="C73" s="22" t="s">
        <v>310</v>
      </c>
      <c r="D73" s="23">
        <v>2626</v>
      </c>
      <c r="E73" s="22" t="s">
        <v>311</v>
      </c>
      <c r="F73" s="22" t="s">
        <v>281</v>
      </c>
      <c r="G73" s="22">
        <v>8258482.7666666666</v>
      </c>
      <c r="H73" s="24"/>
      <c r="I73" s="5" t="str">
        <f t="shared" si="0"/>
        <v>50bps or 3ticks</v>
      </c>
      <c r="J73" s="9">
        <f t="shared" si="1"/>
        <v>10000000</v>
      </c>
      <c r="K73" s="26"/>
      <c r="L73" s="23"/>
      <c r="M73" s="7">
        <f t="shared" ref="M73:M110" si="11">IF(ISNUMBER(G73)=TRUE,IF(G73&lt;100000000,1,IF(G73&lt;500000000,2,IF(G73&lt;1000000000,3,IF(G73&lt;5000000000,4,5)))),1)</f>
        <v>1</v>
      </c>
      <c r="N73" s="7">
        <f t="shared" si="3"/>
        <v>0.5</v>
      </c>
      <c r="O73" s="10" t="s">
        <v>171</v>
      </c>
    </row>
    <row r="74" spans="1:15" s="28" customFormat="1" ht="31.5" x14ac:dyDescent="0.25">
      <c r="A74" s="22"/>
      <c r="B74" s="23" t="s">
        <v>146</v>
      </c>
      <c r="C74" s="22" t="s">
        <v>312</v>
      </c>
      <c r="D74" s="23">
        <v>2627</v>
      </c>
      <c r="E74" s="22" t="s">
        <v>313</v>
      </c>
      <c r="F74" s="22" t="s">
        <v>281</v>
      </c>
      <c r="G74" s="22">
        <v>2592325.7666666666</v>
      </c>
      <c r="H74" s="24"/>
      <c r="I74" s="5" t="str">
        <f t="shared" ref="I74:I151" si="12">IF(B74="A","20bps or 2ticks",IF(B74="B","50bps or 3ticks",IF(B74="C","50bps or 3ticks",IF(B74="D","80bps or 4ticks","error"))))</f>
        <v>50bps or 3ticks</v>
      </c>
      <c r="J74" s="9">
        <f t="shared" ref="J74:J151" si="13">IF(B74="A",30000000,IF(B74="B",10000000,IF(B74="C",5000000,IF(B74="D",5000000,"error"))))</f>
        <v>10000000</v>
      </c>
      <c r="K74" s="26"/>
      <c r="L74" s="23"/>
      <c r="M74" s="7">
        <f t="shared" si="11"/>
        <v>1</v>
      </c>
      <c r="N74" s="7">
        <f t="shared" ref="N74:N151" si="14">IF(M74=1,0.5,IF(M74=2,0.25,IF(M74=3,0.15,IF(M74=4,0.1,IF(M74=5,0,"error")))))</f>
        <v>0.5</v>
      </c>
      <c r="O74" s="10" t="s">
        <v>171</v>
      </c>
    </row>
    <row r="75" spans="1:15" ht="31.5" x14ac:dyDescent="0.25">
      <c r="A75" s="4"/>
      <c r="B75" s="5" t="s">
        <v>146</v>
      </c>
      <c r="C75" s="4" t="s">
        <v>69</v>
      </c>
      <c r="D75" s="5">
        <v>1479</v>
      </c>
      <c r="E75" s="4" t="s">
        <v>492</v>
      </c>
      <c r="F75" s="4" t="s">
        <v>593</v>
      </c>
      <c r="G75" s="6">
        <v>1493641.6666666667</v>
      </c>
      <c r="H75" s="6"/>
      <c r="I75" s="5" t="str">
        <f t="shared" si="12"/>
        <v>50bps or 3ticks</v>
      </c>
      <c r="J75" s="9">
        <f t="shared" si="13"/>
        <v>10000000</v>
      </c>
      <c r="K75" s="10"/>
      <c r="L75" s="5"/>
      <c r="M75" s="7">
        <f t="shared" si="11"/>
        <v>1</v>
      </c>
      <c r="N75" s="7">
        <f t="shared" si="14"/>
        <v>0.5</v>
      </c>
      <c r="O75" s="10" t="s">
        <v>171</v>
      </c>
    </row>
    <row r="76" spans="1:15" ht="31.5" x14ac:dyDescent="0.25">
      <c r="A76" s="4"/>
      <c r="B76" s="5" t="s">
        <v>146</v>
      </c>
      <c r="C76" s="4" t="s">
        <v>70</v>
      </c>
      <c r="D76" s="5">
        <v>1480</v>
      </c>
      <c r="E76" s="4" t="s">
        <v>71</v>
      </c>
      <c r="F76" s="4" t="s">
        <v>149</v>
      </c>
      <c r="G76" s="6">
        <v>435077</v>
      </c>
      <c r="H76" s="6"/>
      <c r="I76" s="5" t="str">
        <f t="shared" si="12"/>
        <v>50bps or 3ticks</v>
      </c>
      <c r="J76" s="9">
        <f t="shared" si="13"/>
        <v>10000000</v>
      </c>
      <c r="K76" s="10"/>
      <c r="L76" s="5"/>
      <c r="M76" s="7">
        <f t="shared" si="11"/>
        <v>1</v>
      </c>
      <c r="N76" s="7">
        <f t="shared" si="14"/>
        <v>0.5</v>
      </c>
      <c r="O76" s="10" t="s">
        <v>171</v>
      </c>
    </row>
    <row r="77" spans="1:15" x14ac:dyDescent="0.25">
      <c r="A77" s="4"/>
      <c r="B77" s="5" t="s">
        <v>146</v>
      </c>
      <c r="C77" s="4" t="s">
        <v>72</v>
      </c>
      <c r="D77" s="5">
        <v>1481</v>
      </c>
      <c r="E77" s="4" t="s">
        <v>73</v>
      </c>
      <c r="F77" s="4" t="s">
        <v>776</v>
      </c>
      <c r="G77" s="6">
        <v>104671.98333333334</v>
      </c>
      <c r="H77" s="6"/>
      <c r="I77" s="5" t="str">
        <f t="shared" si="12"/>
        <v>50bps or 3ticks</v>
      </c>
      <c r="J77" s="9">
        <f t="shared" si="13"/>
        <v>10000000</v>
      </c>
      <c r="K77" s="10"/>
      <c r="L77" s="5"/>
      <c r="M77" s="7">
        <f t="shared" si="11"/>
        <v>1</v>
      </c>
      <c r="N77" s="7">
        <f t="shared" si="14"/>
        <v>0.5</v>
      </c>
      <c r="O77" s="10" t="s">
        <v>171</v>
      </c>
    </row>
    <row r="78" spans="1:15" x14ac:dyDescent="0.25">
      <c r="A78" s="4"/>
      <c r="B78" s="5" t="s">
        <v>146</v>
      </c>
      <c r="C78" s="4" t="s">
        <v>72</v>
      </c>
      <c r="D78" s="5">
        <v>1483</v>
      </c>
      <c r="E78" s="4" t="s">
        <v>74</v>
      </c>
      <c r="F78" s="4" t="s">
        <v>181</v>
      </c>
      <c r="G78" s="6">
        <v>87817.316666666666</v>
      </c>
      <c r="H78" s="6"/>
      <c r="I78" s="5" t="str">
        <f t="shared" si="12"/>
        <v>50bps or 3ticks</v>
      </c>
      <c r="J78" s="9">
        <f t="shared" si="13"/>
        <v>10000000</v>
      </c>
      <c r="K78" s="10"/>
      <c r="L78" s="5"/>
      <c r="M78" s="7">
        <f t="shared" si="11"/>
        <v>1</v>
      </c>
      <c r="N78" s="7">
        <f t="shared" si="14"/>
        <v>0.5</v>
      </c>
      <c r="O78" s="10" t="s">
        <v>171</v>
      </c>
    </row>
    <row r="79" spans="1:15" x14ac:dyDescent="0.25">
      <c r="A79" s="4"/>
      <c r="B79" s="5" t="s">
        <v>146</v>
      </c>
      <c r="C79" s="4" t="s">
        <v>72</v>
      </c>
      <c r="D79" s="5">
        <v>1484</v>
      </c>
      <c r="E79" s="4" t="s">
        <v>403</v>
      </c>
      <c r="F79" s="4" t="s">
        <v>150</v>
      </c>
      <c r="G79" s="6">
        <v>595314.5</v>
      </c>
      <c r="H79" s="6"/>
      <c r="I79" s="5" t="str">
        <f t="shared" si="12"/>
        <v>50bps or 3ticks</v>
      </c>
      <c r="J79" s="9">
        <f t="shared" si="13"/>
        <v>10000000</v>
      </c>
      <c r="K79" s="10"/>
      <c r="L79" s="5"/>
      <c r="M79" s="7">
        <f t="shared" si="11"/>
        <v>1</v>
      </c>
      <c r="N79" s="7">
        <f t="shared" si="14"/>
        <v>0.5</v>
      </c>
      <c r="O79" s="10" t="s">
        <v>171</v>
      </c>
    </row>
    <row r="80" spans="1:15" ht="47.25" x14ac:dyDescent="0.25">
      <c r="A80" s="4"/>
      <c r="B80" s="5" t="s">
        <v>146</v>
      </c>
      <c r="C80" s="4" t="s">
        <v>75</v>
      </c>
      <c r="D80" s="5">
        <v>1485</v>
      </c>
      <c r="E80" s="4" t="s">
        <v>402</v>
      </c>
      <c r="F80" s="4" t="s">
        <v>552</v>
      </c>
      <c r="G80" s="6">
        <v>21507</v>
      </c>
      <c r="H80" s="6"/>
      <c r="I80" s="5" t="str">
        <f t="shared" si="12"/>
        <v>50bps or 3ticks</v>
      </c>
      <c r="J80" s="9">
        <f t="shared" si="13"/>
        <v>10000000</v>
      </c>
      <c r="K80" s="10"/>
      <c r="L80" s="5"/>
      <c r="M80" s="7">
        <f t="shared" si="11"/>
        <v>1</v>
      </c>
      <c r="N80" s="7">
        <f t="shared" si="14"/>
        <v>0.5</v>
      </c>
      <c r="O80" s="10" t="s">
        <v>171</v>
      </c>
    </row>
    <row r="81" spans="1:15" x14ac:dyDescent="0.25">
      <c r="A81" s="4"/>
      <c r="B81" s="5" t="s">
        <v>146</v>
      </c>
      <c r="C81" s="4" t="s">
        <v>76</v>
      </c>
      <c r="D81" s="5">
        <v>1489</v>
      </c>
      <c r="E81" s="4" t="s">
        <v>77</v>
      </c>
      <c r="F81" s="4" t="s">
        <v>149</v>
      </c>
      <c r="G81" s="6">
        <v>1227595395.95</v>
      </c>
      <c r="H81" s="6"/>
      <c r="I81" s="5" t="str">
        <f t="shared" ref="I81" si="15">IF(B81="A","20bps or 2ticks",IF(B81="B","50bps or 3ticks",IF(B81="C","50bps or 3ticks",IF(B81="D","80bps or 4ticks","error"))))</f>
        <v>50bps or 3ticks</v>
      </c>
      <c r="J81" s="9">
        <f t="shared" ref="J81" si="16">IF(B81="A",30000000,IF(B81="B",10000000,IF(B81="C",5000000,IF(B81="D",5000000,"error"))))</f>
        <v>10000000</v>
      </c>
      <c r="K81" s="10"/>
      <c r="L81" s="5"/>
      <c r="M81" s="7">
        <f t="shared" ref="M81" si="17">IF(ISNUMBER(G81)=TRUE,IF(G81&lt;100000000,1,IF(G81&lt;500000000,2,IF(G81&lt;1000000000,3,IF(G81&lt;5000000000,4,5)))),1)</f>
        <v>4</v>
      </c>
      <c r="N81" s="7">
        <f t="shared" ref="N81" si="18">IF(M81=1,0.5,IF(M81=2,0.25,IF(M81=3,0.15,IF(M81=4,0.1,IF(M81=5,0,"error")))))</f>
        <v>0.1</v>
      </c>
      <c r="O81" s="10" t="s">
        <v>171</v>
      </c>
    </row>
    <row r="82" spans="1:15" s="44" customFormat="1" x14ac:dyDescent="0.25">
      <c r="A82" s="22"/>
      <c r="B82" s="23" t="s">
        <v>146</v>
      </c>
      <c r="C82" s="22" t="s">
        <v>76</v>
      </c>
      <c r="D82" s="23" t="s">
        <v>759</v>
      </c>
      <c r="E82" s="22" t="s">
        <v>760</v>
      </c>
      <c r="F82" s="22" t="s">
        <v>776</v>
      </c>
      <c r="G82" s="24">
        <v>99168174.75</v>
      </c>
      <c r="H82" s="24"/>
      <c r="I82" s="23" t="str">
        <f t="shared" si="12"/>
        <v>50bps or 3ticks</v>
      </c>
      <c r="J82" s="25">
        <f t="shared" si="13"/>
        <v>10000000</v>
      </c>
      <c r="K82" s="26"/>
      <c r="L82" s="23"/>
      <c r="M82" s="27">
        <f t="shared" si="11"/>
        <v>1</v>
      </c>
      <c r="N82" s="27">
        <f t="shared" si="14"/>
        <v>0.5</v>
      </c>
      <c r="O82" s="26" t="s">
        <v>171</v>
      </c>
    </row>
    <row r="83" spans="1:15" s="28" customFormat="1" ht="31.5" x14ac:dyDescent="0.25">
      <c r="A83" s="22"/>
      <c r="B83" s="23" t="s">
        <v>146</v>
      </c>
      <c r="C83" s="22" t="s">
        <v>409</v>
      </c>
      <c r="D83" s="23">
        <v>2858</v>
      </c>
      <c r="E83" s="22" t="s">
        <v>397</v>
      </c>
      <c r="F83" s="22" t="s">
        <v>281</v>
      </c>
      <c r="G83" s="24">
        <v>1701815.5166666666</v>
      </c>
      <c r="H83" s="24"/>
      <c r="I83" s="5" t="str">
        <f t="shared" si="12"/>
        <v>50bps or 3ticks</v>
      </c>
      <c r="J83" s="9">
        <f t="shared" si="13"/>
        <v>10000000</v>
      </c>
      <c r="K83" s="26"/>
      <c r="L83" s="23"/>
      <c r="M83" s="7">
        <f t="shared" si="11"/>
        <v>1</v>
      </c>
      <c r="N83" s="7">
        <f t="shared" si="14"/>
        <v>0.5</v>
      </c>
      <c r="O83" s="10" t="s">
        <v>171</v>
      </c>
    </row>
    <row r="84" spans="1:15" s="44" customFormat="1" ht="31.5" x14ac:dyDescent="0.25">
      <c r="A84" s="45"/>
      <c r="B84" s="46" t="s">
        <v>146</v>
      </c>
      <c r="C84" s="45" t="s">
        <v>834</v>
      </c>
      <c r="D84" s="46" t="s">
        <v>835</v>
      </c>
      <c r="E84" s="45" t="s">
        <v>836</v>
      </c>
      <c r="F84" s="45" t="s">
        <v>281</v>
      </c>
      <c r="G84" s="47" t="s">
        <v>840</v>
      </c>
      <c r="H84" s="47"/>
      <c r="I84" s="46" t="str">
        <f>IF(B84="A","20bps or 2ticks",IF(B84="B","50bps or 3ticks",IF(B84="C","50bps or 3ticks",IF(B84="D","80bps or 4ticks","error"))))</f>
        <v>50bps or 3ticks</v>
      </c>
      <c r="J84" s="48">
        <f>IF(B84="A",30000000,IF(B84="B",10000000,IF(B84="C",5000000,IF(B84="D",5000000,"error"))))</f>
        <v>10000000</v>
      </c>
      <c r="K84" s="49"/>
      <c r="L84" s="46"/>
      <c r="M84" s="50">
        <f>IF(ISNUMBER(G84)=TRUE,IF(G84&lt;100000000,1,IF(G84&lt;500000000,2,IF(G84&lt;1000000000,3,IF(G84&lt;5000000000,4,5)))),1)</f>
        <v>1</v>
      </c>
      <c r="N84" s="50">
        <f>IF(M84=1,0.5,IF(M84=2,0.25,IF(M84=3,0.15,IF(M84=4,0.1,IF(M84=5,0,"error")))))</f>
        <v>0.5</v>
      </c>
      <c r="O84" s="49" t="s">
        <v>171</v>
      </c>
    </row>
    <row r="85" spans="1:15" s="28" customFormat="1" x14ac:dyDescent="0.25">
      <c r="A85" s="22"/>
      <c r="B85" s="23" t="s">
        <v>146</v>
      </c>
      <c r="C85" s="22" t="s">
        <v>635</v>
      </c>
      <c r="D85" s="23" t="s">
        <v>634</v>
      </c>
      <c r="E85" s="22" t="s">
        <v>633</v>
      </c>
      <c r="F85" s="22" t="s">
        <v>208</v>
      </c>
      <c r="G85" s="24">
        <v>1063962185.5833334</v>
      </c>
      <c r="H85" s="24"/>
      <c r="I85" s="23" t="str">
        <f>IF(B85="A","20bps or 2ticks",IF(B85="B","50bps or 3ticks",IF(B85="C","50bps or 3ticks",IF(B85="D","80bps or 4ticks","error"))))</f>
        <v>50bps or 3ticks</v>
      </c>
      <c r="J85" s="25">
        <f>IF(B85="A",30000000,IF(B85="B",10000000,IF(B85="C",5000000,IF(B85="D",5000000,"error"))))</f>
        <v>10000000</v>
      </c>
      <c r="K85" s="26"/>
      <c r="L85" s="23"/>
      <c r="M85" s="27">
        <f>IF(ISNUMBER(G85)=TRUE,IF(G85&lt;100000000,1,IF(G85&lt;500000000,2,IF(G85&lt;1000000000,3,IF(G85&lt;5000000000,4,5)))),1)</f>
        <v>4</v>
      </c>
      <c r="N85" s="27">
        <f>IF(M85=1,0.5,IF(M85=2,0.25,IF(M85=3,0.15,IF(M85=4,0.1,IF(M85=5,0,"error")))))</f>
        <v>0.1</v>
      </c>
      <c r="O85" s="26" t="s">
        <v>171</v>
      </c>
    </row>
    <row r="86" spans="1:15" s="28" customFormat="1" x14ac:dyDescent="0.25">
      <c r="A86" s="22"/>
      <c r="B86" s="23" t="s">
        <v>146</v>
      </c>
      <c r="C86" s="22" t="s">
        <v>635</v>
      </c>
      <c r="D86" s="23" t="s">
        <v>642</v>
      </c>
      <c r="E86" s="22" t="s">
        <v>643</v>
      </c>
      <c r="F86" s="22" t="s">
        <v>776</v>
      </c>
      <c r="G86" s="24">
        <v>104163169.25</v>
      </c>
      <c r="H86" s="24"/>
      <c r="I86" s="23" t="str">
        <f>IF(B86="A","20bps or 2ticks",IF(B86="B","50bps or 3ticks",IF(B86="C","50bps or 3ticks",IF(B86="D","80bps or 4ticks","error"))))</f>
        <v>50bps or 3ticks</v>
      </c>
      <c r="J86" s="25">
        <f>IF(B86="A",30000000,IF(B86="B",10000000,IF(B86="C",5000000,IF(B86="D",5000000,"error"))))</f>
        <v>10000000</v>
      </c>
      <c r="K86" s="26"/>
      <c r="L86" s="23"/>
      <c r="M86" s="27">
        <f>IF(ISNUMBER(G86)=TRUE,IF(G86&lt;100000000,1,IF(G86&lt;500000000,2,IF(G86&lt;1000000000,3,IF(G86&lt;5000000000,4,5)))),1)</f>
        <v>2</v>
      </c>
      <c r="N86" s="27">
        <f>IF(M86=1,0.5,IF(M86=2,0.25,IF(M86=3,0.15,IF(M86=4,0.1,IF(M86=5,0,"error")))))</f>
        <v>0.25</v>
      </c>
      <c r="O86" s="26" t="s">
        <v>171</v>
      </c>
    </row>
    <row r="87" spans="1:15" s="28" customFormat="1" x14ac:dyDescent="0.25">
      <c r="A87" s="22"/>
      <c r="B87" s="23" t="s">
        <v>146</v>
      </c>
      <c r="C87" s="22" t="s">
        <v>635</v>
      </c>
      <c r="D87" s="23" t="s">
        <v>644</v>
      </c>
      <c r="E87" s="22" t="s">
        <v>645</v>
      </c>
      <c r="F87" s="22" t="s">
        <v>552</v>
      </c>
      <c r="G87" s="24">
        <v>45197560.75</v>
      </c>
      <c r="H87" s="24"/>
      <c r="I87" s="23" t="str">
        <f>IF(B87="A","20bps or 2ticks",IF(B87="B","50bps or 3ticks",IF(B87="C","50bps or 3ticks",IF(B87="D","80bps or 4ticks","error"))))</f>
        <v>50bps or 3ticks</v>
      </c>
      <c r="J87" s="25">
        <f>IF(B87="A",30000000,IF(B87="B",10000000,IF(B87="C",5000000,IF(B87="D",5000000,"error"))))</f>
        <v>10000000</v>
      </c>
      <c r="K87" s="26"/>
      <c r="L87" s="23"/>
      <c r="M87" s="27">
        <f>IF(ISNUMBER(G87)=TRUE,IF(G87&lt;100000000,1,IF(G87&lt;500000000,2,IF(G87&lt;1000000000,3,IF(G87&lt;5000000000,4,5)))),1)</f>
        <v>1</v>
      </c>
      <c r="N87" s="27">
        <f>IF(M87=1,0.5,IF(M87=2,0.25,IF(M87=3,0.15,IF(M87=4,0.1,IF(M87=5,0,"error")))))</f>
        <v>0.5</v>
      </c>
      <c r="O87" s="26" t="s">
        <v>171</v>
      </c>
    </row>
    <row r="88" spans="1:15" s="28" customFormat="1" x14ac:dyDescent="0.25">
      <c r="A88" s="4"/>
      <c r="B88" s="5" t="s">
        <v>146</v>
      </c>
      <c r="C88" s="4" t="s">
        <v>78</v>
      </c>
      <c r="D88" s="5">
        <v>1494</v>
      </c>
      <c r="E88" s="4" t="s">
        <v>79</v>
      </c>
      <c r="F88" s="4" t="s">
        <v>150</v>
      </c>
      <c r="G88" s="6">
        <v>91328451.333333328</v>
      </c>
      <c r="H88" s="6"/>
      <c r="I88" s="5" t="str">
        <f t="shared" si="12"/>
        <v>50bps or 3ticks</v>
      </c>
      <c r="J88" s="9">
        <f t="shared" si="13"/>
        <v>10000000</v>
      </c>
      <c r="K88" s="10"/>
      <c r="L88" s="5"/>
      <c r="M88" s="7">
        <f t="shared" si="11"/>
        <v>1</v>
      </c>
      <c r="N88" s="7">
        <f t="shared" si="14"/>
        <v>0.5</v>
      </c>
      <c r="O88" s="10" t="s">
        <v>171</v>
      </c>
    </row>
    <row r="89" spans="1:15" ht="31.5" x14ac:dyDescent="0.25">
      <c r="A89" s="22"/>
      <c r="B89" s="23" t="s">
        <v>146</v>
      </c>
      <c r="C89" s="22" t="s">
        <v>272</v>
      </c>
      <c r="D89" s="23">
        <v>2560</v>
      </c>
      <c r="E89" s="22" t="s">
        <v>271</v>
      </c>
      <c r="F89" s="22" t="s">
        <v>552</v>
      </c>
      <c r="G89" s="22">
        <v>656787.66666666663</v>
      </c>
      <c r="H89" s="24"/>
      <c r="I89" s="5" t="str">
        <f t="shared" si="12"/>
        <v>50bps or 3ticks</v>
      </c>
      <c r="J89" s="9">
        <f t="shared" si="13"/>
        <v>10000000</v>
      </c>
      <c r="K89" s="26"/>
      <c r="L89" s="23"/>
      <c r="M89" s="7">
        <f t="shared" si="11"/>
        <v>1</v>
      </c>
      <c r="N89" s="7">
        <f t="shared" si="14"/>
        <v>0.5</v>
      </c>
      <c r="O89" s="10" t="s">
        <v>171</v>
      </c>
    </row>
    <row r="90" spans="1:15" s="28" customFormat="1" ht="31.5" x14ac:dyDescent="0.25">
      <c r="A90" s="22"/>
      <c r="B90" s="23" t="s">
        <v>146</v>
      </c>
      <c r="C90" s="22" t="s">
        <v>287</v>
      </c>
      <c r="D90" s="23">
        <v>2567</v>
      </c>
      <c r="E90" s="22" t="s">
        <v>286</v>
      </c>
      <c r="F90" s="22" t="s">
        <v>151</v>
      </c>
      <c r="G90" s="22">
        <v>278325.93333333335</v>
      </c>
      <c r="H90" s="24"/>
      <c r="I90" s="5" t="str">
        <f t="shared" si="12"/>
        <v>50bps or 3ticks</v>
      </c>
      <c r="J90" s="9">
        <f t="shared" si="13"/>
        <v>10000000</v>
      </c>
      <c r="K90" s="26"/>
      <c r="L90" s="23"/>
      <c r="M90" s="7">
        <f t="shared" si="11"/>
        <v>1</v>
      </c>
      <c r="N90" s="7">
        <f t="shared" si="14"/>
        <v>0.5</v>
      </c>
      <c r="O90" s="10" t="s">
        <v>171</v>
      </c>
    </row>
    <row r="91" spans="1:15" s="28" customFormat="1" ht="31.5" x14ac:dyDescent="0.25">
      <c r="A91" s="22"/>
      <c r="B91" s="23" t="s">
        <v>146</v>
      </c>
      <c r="C91" s="22" t="s">
        <v>567</v>
      </c>
      <c r="D91" s="23">
        <v>2642</v>
      </c>
      <c r="E91" s="22" t="s">
        <v>333</v>
      </c>
      <c r="F91" s="22" t="s">
        <v>334</v>
      </c>
      <c r="G91" s="24">
        <v>134195.5</v>
      </c>
      <c r="H91" s="24"/>
      <c r="I91" s="5" t="str">
        <f t="shared" si="12"/>
        <v>50bps or 3ticks</v>
      </c>
      <c r="J91" s="9">
        <f t="shared" si="13"/>
        <v>10000000</v>
      </c>
      <c r="K91" s="26"/>
      <c r="L91" s="23"/>
      <c r="M91" s="7">
        <f t="shared" si="11"/>
        <v>1</v>
      </c>
      <c r="N91" s="7">
        <f t="shared" si="14"/>
        <v>0.5</v>
      </c>
      <c r="O91" s="10" t="s">
        <v>171</v>
      </c>
    </row>
    <row r="92" spans="1:15" ht="47.25" x14ac:dyDescent="0.25">
      <c r="A92" s="4"/>
      <c r="B92" s="5" t="s">
        <v>146</v>
      </c>
      <c r="C92" s="4" t="s">
        <v>80</v>
      </c>
      <c r="D92" s="5">
        <v>1490</v>
      </c>
      <c r="E92" s="4" t="s">
        <v>81</v>
      </c>
      <c r="F92" s="4" t="s">
        <v>776</v>
      </c>
      <c r="G92" s="6">
        <v>396740.11666666664</v>
      </c>
      <c r="H92" s="6"/>
      <c r="I92" s="5" t="str">
        <f t="shared" si="12"/>
        <v>50bps or 3ticks</v>
      </c>
      <c r="J92" s="9">
        <f t="shared" si="13"/>
        <v>10000000</v>
      </c>
      <c r="K92" s="10"/>
      <c r="L92" s="5"/>
      <c r="M92" s="7">
        <f t="shared" si="11"/>
        <v>1</v>
      </c>
      <c r="N92" s="7">
        <f t="shared" si="14"/>
        <v>0.5</v>
      </c>
      <c r="O92" s="10" t="s">
        <v>171</v>
      </c>
    </row>
    <row r="93" spans="1:15" x14ac:dyDescent="0.25">
      <c r="A93" s="4"/>
      <c r="B93" s="5" t="s">
        <v>146</v>
      </c>
      <c r="C93" s="4" t="s">
        <v>172</v>
      </c>
      <c r="D93" s="5">
        <v>1651</v>
      </c>
      <c r="E93" s="4" t="s">
        <v>493</v>
      </c>
      <c r="F93" s="4" t="s">
        <v>277</v>
      </c>
      <c r="G93" s="6">
        <v>86845839.049999997</v>
      </c>
      <c r="H93" s="6"/>
      <c r="I93" s="5" t="str">
        <f t="shared" si="12"/>
        <v>50bps or 3ticks</v>
      </c>
      <c r="J93" s="9">
        <f t="shared" si="13"/>
        <v>10000000</v>
      </c>
      <c r="K93" s="10"/>
      <c r="L93" s="5"/>
      <c r="M93" s="7">
        <f t="shared" si="11"/>
        <v>1</v>
      </c>
      <c r="N93" s="7">
        <f t="shared" si="14"/>
        <v>0.5</v>
      </c>
      <c r="O93" s="10" t="s">
        <v>171</v>
      </c>
    </row>
    <row r="94" spans="1:15" s="28" customFormat="1" x14ac:dyDescent="0.25">
      <c r="A94" s="4"/>
      <c r="B94" s="5" t="s">
        <v>146</v>
      </c>
      <c r="C94" s="4" t="s">
        <v>173</v>
      </c>
      <c r="D94" s="5">
        <v>1652</v>
      </c>
      <c r="E94" s="4" t="s">
        <v>494</v>
      </c>
      <c r="F94" s="4" t="s">
        <v>277</v>
      </c>
      <c r="G94" s="6">
        <v>3722174.3333333335</v>
      </c>
      <c r="H94" s="6"/>
      <c r="I94" s="5" t="str">
        <f t="shared" si="12"/>
        <v>50bps or 3ticks</v>
      </c>
      <c r="J94" s="9">
        <f t="shared" si="13"/>
        <v>10000000</v>
      </c>
      <c r="K94" s="10"/>
      <c r="L94" s="5"/>
      <c r="M94" s="7">
        <f t="shared" si="11"/>
        <v>1</v>
      </c>
      <c r="N94" s="7">
        <f t="shared" si="14"/>
        <v>0.5</v>
      </c>
      <c r="O94" s="10" t="s">
        <v>171</v>
      </c>
    </row>
    <row r="95" spans="1:15" ht="31.5" customHeight="1" x14ac:dyDescent="0.25">
      <c r="A95" s="22"/>
      <c r="B95" s="23" t="s">
        <v>146</v>
      </c>
      <c r="C95" s="22" t="s">
        <v>199</v>
      </c>
      <c r="D95" s="23">
        <v>2518</v>
      </c>
      <c r="E95" s="22" t="s">
        <v>517</v>
      </c>
      <c r="F95" s="22" t="s">
        <v>149</v>
      </c>
      <c r="G95" s="24">
        <v>3758533.7166666668</v>
      </c>
      <c r="H95" s="24"/>
      <c r="I95" s="5" t="str">
        <f t="shared" si="12"/>
        <v>50bps or 3ticks</v>
      </c>
      <c r="J95" s="9">
        <f t="shared" si="13"/>
        <v>10000000</v>
      </c>
      <c r="K95" s="26"/>
      <c r="L95" s="23"/>
      <c r="M95" s="7">
        <f t="shared" si="11"/>
        <v>1</v>
      </c>
      <c r="N95" s="7">
        <f t="shared" si="14"/>
        <v>0.5</v>
      </c>
      <c r="O95" s="10" t="s">
        <v>171</v>
      </c>
    </row>
    <row r="96" spans="1:15" s="28" customFormat="1" ht="31.5" customHeight="1" x14ac:dyDescent="0.25">
      <c r="A96" s="22"/>
      <c r="B96" s="23" t="s">
        <v>182</v>
      </c>
      <c r="C96" s="22" t="s">
        <v>338</v>
      </c>
      <c r="D96" s="23">
        <v>2643</v>
      </c>
      <c r="E96" s="22" t="s">
        <v>706</v>
      </c>
      <c r="F96" s="22" t="s">
        <v>208</v>
      </c>
      <c r="G96" s="24">
        <v>1092661.3166666667</v>
      </c>
      <c r="H96" s="24"/>
      <c r="I96" s="5" t="str">
        <f t="shared" si="12"/>
        <v>50bps or 3ticks</v>
      </c>
      <c r="J96" s="9">
        <f t="shared" si="13"/>
        <v>10000000</v>
      </c>
      <c r="K96" s="10"/>
      <c r="L96" s="23"/>
      <c r="M96" s="7">
        <f t="shared" si="11"/>
        <v>1</v>
      </c>
      <c r="N96" s="7">
        <f t="shared" si="14"/>
        <v>0.5</v>
      </c>
      <c r="O96" s="10" t="s">
        <v>171</v>
      </c>
    </row>
    <row r="97" spans="1:15" ht="31.5" x14ac:dyDescent="0.25">
      <c r="A97" s="4"/>
      <c r="B97" s="11" t="s">
        <v>146</v>
      </c>
      <c r="C97" s="13" t="s">
        <v>174</v>
      </c>
      <c r="D97" s="5">
        <v>1653</v>
      </c>
      <c r="E97" s="4" t="s">
        <v>495</v>
      </c>
      <c r="F97" s="4" t="s">
        <v>277</v>
      </c>
      <c r="G97" s="6">
        <v>12777365.666666666</v>
      </c>
      <c r="H97" s="6"/>
      <c r="I97" s="5" t="str">
        <f t="shared" si="12"/>
        <v>50bps or 3ticks</v>
      </c>
      <c r="J97" s="9">
        <f t="shared" si="13"/>
        <v>10000000</v>
      </c>
      <c r="K97" s="10"/>
      <c r="L97" s="5"/>
      <c r="M97" s="7">
        <f t="shared" si="11"/>
        <v>1</v>
      </c>
      <c r="N97" s="7">
        <f t="shared" si="14"/>
        <v>0.5</v>
      </c>
      <c r="O97" s="10" t="s">
        <v>171</v>
      </c>
    </row>
    <row r="98" spans="1:15" s="28" customFormat="1" ht="31.5" x14ac:dyDescent="0.25">
      <c r="A98" s="22"/>
      <c r="B98" s="23" t="s">
        <v>182</v>
      </c>
      <c r="C98" s="22" t="s">
        <v>516</v>
      </c>
      <c r="D98" s="23">
        <v>2250</v>
      </c>
      <c r="E98" s="22" t="s">
        <v>515</v>
      </c>
      <c r="F98" s="22" t="s">
        <v>181</v>
      </c>
      <c r="G98" s="24">
        <v>299356</v>
      </c>
      <c r="H98" s="24"/>
      <c r="I98" s="23" t="str">
        <f t="shared" si="12"/>
        <v>50bps or 3ticks</v>
      </c>
      <c r="J98" s="25">
        <f t="shared" si="13"/>
        <v>10000000</v>
      </c>
      <c r="K98" s="26"/>
      <c r="L98" s="23"/>
      <c r="M98" s="27">
        <f t="shared" si="11"/>
        <v>1</v>
      </c>
      <c r="N98" s="7">
        <f t="shared" si="14"/>
        <v>0.5</v>
      </c>
      <c r="O98" s="26" t="s">
        <v>171</v>
      </c>
    </row>
    <row r="99" spans="1:15" s="28" customFormat="1" ht="31.5" x14ac:dyDescent="0.25">
      <c r="A99" s="22"/>
      <c r="B99" s="23" t="s">
        <v>182</v>
      </c>
      <c r="C99" s="22" t="s">
        <v>688</v>
      </c>
      <c r="D99" s="23" t="s">
        <v>684</v>
      </c>
      <c r="E99" s="22" t="s">
        <v>690</v>
      </c>
      <c r="F99" s="22" t="s">
        <v>208</v>
      </c>
      <c r="G99" s="24">
        <v>53043.883333333331</v>
      </c>
      <c r="H99" s="24"/>
      <c r="I99" s="23" t="str">
        <f t="shared" ref="I99" si="19">IF(B99="A","20bps or 2ticks",IF(B99="B","50bps or 3ticks",IF(B99="C","50bps or 3ticks",IF(B99="D","80bps or 4ticks","error"))))</f>
        <v>50bps or 3ticks</v>
      </c>
      <c r="J99" s="25">
        <f t="shared" ref="J99" si="20">IF(B99="A",30000000,IF(B99="B",10000000,IF(B99="C",5000000,IF(B99="D",5000000,"error"))))</f>
        <v>10000000</v>
      </c>
      <c r="K99" s="26"/>
      <c r="L99" s="23"/>
      <c r="M99" s="27">
        <f t="shared" ref="M99" si="21">IF(ISNUMBER(G99)=TRUE,IF(G99&lt;100000000,1,IF(G99&lt;500000000,2,IF(G99&lt;1000000000,3,IF(G99&lt;5000000000,4,5)))),1)</f>
        <v>1</v>
      </c>
      <c r="N99" s="27">
        <f t="shared" ref="N99" si="22">IF(M99=1,0.5,IF(M99=2,0.25,IF(M99=3,0.15,IF(M99=4,0.1,IF(M99=5,0,"error")))))</f>
        <v>0.5</v>
      </c>
      <c r="O99" s="26" t="s">
        <v>171</v>
      </c>
    </row>
    <row r="100" spans="1:15" s="28" customFormat="1" ht="31.5" customHeight="1" x14ac:dyDescent="0.25">
      <c r="A100" s="22"/>
      <c r="B100" s="23" t="s">
        <v>146</v>
      </c>
      <c r="C100" s="22" t="s">
        <v>326</v>
      </c>
      <c r="D100" s="23">
        <v>2636</v>
      </c>
      <c r="E100" s="22" t="s">
        <v>518</v>
      </c>
      <c r="F100" s="22" t="s">
        <v>327</v>
      </c>
      <c r="G100" s="24">
        <v>4484161.6833333336</v>
      </c>
      <c r="H100" s="24"/>
      <c r="I100" s="5" t="str">
        <f t="shared" si="12"/>
        <v>50bps or 3ticks</v>
      </c>
      <c r="J100" s="9">
        <f t="shared" si="13"/>
        <v>10000000</v>
      </c>
      <c r="K100" s="26"/>
      <c r="L100" s="23"/>
      <c r="M100" s="7">
        <f t="shared" si="11"/>
        <v>1</v>
      </c>
      <c r="N100" s="7">
        <f t="shared" si="14"/>
        <v>0.5</v>
      </c>
      <c r="O100" s="10" t="s">
        <v>171</v>
      </c>
    </row>
    <row r="101" spans="1:15" s="28" customFormat="1" ht="31.5" x14ac:dyDescent="0.25">
      <c r="A101" s="22"/>
      <c r="B101" s="23" t="s">
        <v>146</v>
      </c>
      <c r="C101" s="22" t="s">
        <v>379</v>
      </c>
      <c r="D101" s="23">
        <v>2848</v>
      </c>
      <c r="E101" s="22" t="s">
        <v>380</v>
      </c>
      <c r="F101" s="22" t="s">
        <v>327</v>
      </c>
      <c r="G101" s="24">
        <v>1401294.5833333333</v>
      </c>
      <c r="H101" s="24"/>
      <c r="I101" s="5" t="str">
        <f t="shared" si="12"/>
        <v>50bps or 3ticks</v>
      </c>
      <c r="J101" s="9">
        <f t="shared" si="13"/>
        <v>10000000</v>
      </c>
      <c r="K101" s="26"/>
      <c r="L101" s="23"/>
      <c r="M101" s="7">
        <f t="shared" si="11"/>
        <v>1</v>
      </c>
      <c r="N101" s="7">
        <f t="shared" si="14"/>
        <v>0.5</v>
      </c>
      <c r="O101" s="10" t="s">
        <v>171</v>
      </c>
    </row>
    <row r="102" spans="1:15" s="28" customFormat="1" ht="31.5" x14ac:dyDescent="0.25">
      <c r="A102" s="22"/>
      <c r="B102" s="23" t="s">
        <v>146</v>
      </c>
      <c r="C102" s="22" t="s">
        <v>328</v>
      </c>
      <c r="D102" s="23">
        <v>2637</v>
      </c>
      <c r="E102" s="22" t="s">
        <v>563</v>
      </c>
      <c r="F102" s="22" t="s">
        <v>327</v>
      </c>
      <c r="G102" s="24">
        <v>3387692.4666666668</v>
      </c>
      <c r="H102" s="24"/>
      <c r="I102" s="5" t="str">
        <f t="shared" si="12"/>
        <v>50bps or 3ticks</v>
      </c>
      <c r="J102" s="9">
        <f t="shared" si="13"/>
        <v>10000000</v>
      </c>
      <c r="K102" s="26"/>
      <c r="L102" s="23"/>
      <c r="M102" s="7">
        <f t="shared" si="11"/>
        <v>1</v>
      </c>
      <c r="N102" s="7">
        <f t="shared" si="14"/>
        <v>0.5</v>
      </c>
      <c r="O102" s="10" t="s">
        <v>171</v>
      </c>
    </row>
    <row r="103" spans="1:15" s="28" customFormat="1" ht="31.5" x14ac:dyDescent="0.25">
      <c r="A103" s="22"/>
      <c r="B103" s="23" t="s">
        <v>146</v>
      </c>
      <c r="C103" s="22" t="s">
        <v>329</v>
      </c>
      <c r="D103" s="23">
        <v>2638</v>
      </c>
      <c r="E103" s="22" t="s">
        <v>335</v>
      </c>
      <c r="F103" s="22" t="s">
        <v>327</v>
      </c>
      <c r="G103" s="24">
        <v>26273339.733333334</v>
      </c>
      <c r="H103" s="24"/>
      <c r="I103" s="5" t="str">
        <f t="shared" si="12"/>
        <v>50bps or 3ticks</v>
      </c>
      <c r="J103" s="9">
        <f t="shared" si="13"/>
        <v>10000000</v>
      </c>
      <c r="K103" s="26"/>
      <c r="L103" s="23"/>
      <c r="M103" s="7">
        <f t="shared" si="11"/>
        <v>1</v>
      </c>
      <c r="N103" s="7">
        <f t="shared" si="14"/>
        <v>0.5</v>
      </c>
      <c r="O103" s="10" t="s">
        <v>171</v>
      </c>
    </row>
    <row r="104" spans="1:15" s="28" customFormat="1" ht="31.5" x14ac:dyDescent="0.25">
      <c r="A104" s="22"/>
      <c r="B104" s="23" t="s">
        <v>146</v>
      </c>
      <c r="C104" s="22" t="s">
        <v>330</v>
      </c>
      <c r="D104" s="23">
        <v>2639</v>
      </c>
      <c r="E104" s="22" t="s">
        <v>336</v>
      </c>
      <c r="F104" s="22" t="s">
        <v>327</v>
      </c>
      <c r="G104" s="24">
        <v>2472215.5499999998</v>
      </c>
      <c r="H104" s="24"/>
      <c r="I104" s="5" t="str">
        <f t="shared" si="12"/>
        <v>50bps or 3ticks</v>
      </c>
      <c r="J104" s="9">
        <f t="shared" si="13"/>
        <v>10000000</v>
      </c>
      <c r="K104" s="26"/>
      <c r="L104" s="23"/>
      <c r="M104" s="7">
        <f t="shared" si="11"/>
        <v>1</v>
      </c>
      <c r="N104" s="7">
        <f t="shared" si="14"/>
        <v>0.5</v>
      </c>
      <c r="O104" s="10" t="s">
        <v>171</v>
      </c>
    </row>
    <row r="105" spans="1:15" s="28" customFormat="1" ht="31.5" x14ac:dyDescent="0.25">
      <c r="A105" s="22"/>
      <c r="B105" s="23" t="s">
        <v>146</v>
      </c>
      <c r="C105" s="22" t="s">
        <v>331</v>
      </c>
      <c r="D105" s="23">
        <v>2640</v>
      </c>
      <c r="E105" s="22" t="s">
        <v>337</v>
      </c>
      <c r="F105" s="22" t="s">
        <v>327</v>
      </c>
      <c r="G105" s="24">
        <v>108267709.03333333</v>
      </c>
      <c r="H105" s="24"/>
      <c r="I105" s="5" t="str">
        <f t="shared" si="12"/>
        <v>50bps or 3ticks</v>
      </c>
      <c r="J105" s="9">
        <f t="shared" si="13"/>
        <v>10000000</v>
      </c>
      <c r="K105" s="26"/>
      <c r="L105" s="23"/>
      <c r="M105" s="7">
        <f t="shared" si="11"/>
        <v>2</v>
      </c>
      <c r="N105" s="7">
        <f t="shared" si="14"/>
        <v>0.25</v>
      </c>
      <c r="O105" s="10" t="s">
        <v>171</v>
      </c>
    </row>
    <row r="106" spans="1:15" s="28" customFormat="1" ht="31.5" x14ac:dyDescent="0.25">
      <c r="A106" s="22"/>
      <c r="B106" s="23" t="s">
        <v>146</v>
      </c>
      <c r="C106" s="22" t="s">
        <v>332</v>
      </c>
      <c r="D106" s="23">
        <v>2641</v>
      </c>
      <c r="E106" s="22" t="s">
        <v>564</v>
      </c>
      <c r="F106" s="22" t="s">
        <v>327</v>
      </c>
      <c r="G106" s="24">
        <v>289161406.06666666</v>
      </c>
      <c r="H106" s="24"/>
      <c r="I106" s="5" t="str">
        <f t="shared" si="12"/>
        <v>50bps or 3ticks</v>
      </c>
      <c r="J106" s="9">
        <f t="shared" si="13"/>
        <v>10000000</v>
      </c>
      <c r="K106" s="26"/>
      <c r="L106" s="23"/>
      <c r="M106" s="7">
        <f t="shared" si="11"/>
        <v>2</v>
      </c>
      <c r="N106" s="7">
        <f t="shared" si="14"/>
        <v>0.25</v>
      </c>
      <c r="O106" s="10" t="s">
        <v>171</v>
      </c>
    </row>
    <row r="107" spans="1:15" s="28" customFormat="1" ht="31.5" x14ac:dyDescent="0.25">
      <c r="A107" s="22"/>
      <c r="B107" s="23" t="s">
        <v>146</v>
      </c>
      <c r="C107" s="22" t="s">
        <v>340</v>
      </c>
      <c r="D107" s="23">
        <v>2644</v>
      </c>
      <c r="E107" s="22" t="s">
        <v>341</v>
      </c>
      <c r="F107" s="22" t="s">
        <v>327</v>
      </c>
      <c r="G107" s="24">
        <v>3584620819.2666669</v>
      </c>
      <c r="H107" s="24"/>
      <c r="I107" s="5" t="str">
        <f t="shared" si="12"/>
        <v>50bps or 3ticks</v>
      </c>
      <c r="J107" s="9">
        <f t="shared" si="13"/>
        <v>10000000</v>
      </c>
      <c r="K107" s="26"/>
      <c r="L107" s="23"/>
      <c r="M107" s="7">
        <f t="shared" si="11"/>
        <v>4</v>
      </c>
      <c r="N107" s="7">
        <f t="shared" si="14"/>
        <v>0.1</v>
      </c>
      <c r="O107" s="10" t="s">
        <v>171</v>
      </c>
    </row>
    <row r="108" spans="1:15" s="28" customFormat="1" ht="31.5" x14ac:dyDescent="0.25">
      <c r="A108" s="22"/>
      <c r="B108" s="23" t="s">
        <v>146</v>
      </c>
      <c r="C108" s="22" t="s">
        <v>342</v>
      </c>
      <c r="D108" s="23">
        <v>2645</v>
      </c>
      <c r="E108" s="22" t="s">
        <v>343</v>
      </c>
      <c r="F108" s="22" t="s">
        <v>327</v>
      </c>
      <c r="G108" s="24">
        <v>5068850.4666666668</v>
      </c>
      <c r="H108" s="24"/>
      <c r="I108" s="5" t="str">
        <f t="shared" si="12"/>
        <v>50bps or 3ticks</v>
      </c>
      <c r="J108" s="9">
        <f t="shared" si="13"/>
        <v>10000000</v>
      </c>
      <c r="K108" s="26"/>
      <c r="L108" s="23"/>
      <c r="M108" s="7">
        <f t="shared" si="11"/>
        <v>1</v>
      </c>
      <c r="N108" s="7">
        <f t="shared" si="14"/>
        <v>0.5</v>
      </c>
      <c r="O108" s="10" t="s">
        <v>171</v>
      </c>
    </row>
    <row r="109" spans="1:15" s="28" customFormat="1" ht="31.5" x14ac:dyDescent="0.25">
      <c r="A109" s="22"/>
      <c r="B109" s="23" t="s">
        <v>146</v>
      </c>
      <c r="C109" s="22" t="s">
        <v>344</v>
      </c>
      <c r="D109" s="23">
        <v>2646</v>
      </c>
      <c r="E109" s="22" t="s">
        <v>345</v>
      </c>
      <c r="F109" s="22" t="s">
        <v>327</v>
      </c>
      <c r="G109" s="24">
        <v>10022929.6</v>
      </c>
      <c r="H109" s="24"/>
      <c r="I109" s="5" t="str">
        <f t="shared" si="12"/>
        <v>50bps or 3ticks</v>
      </c>
      <c r="J109" s="9">
        <f t="shared" si="13"/>
        <v>10000000</v>
      </c>
      <c r="K109" s="26"/>
      <c r="L109" s="23"/>
      <c r="M109" s="7">
        <f t="shared" si="11"/>
        <v>1</v>
      </c>
      <c r="N109" s="7">
        <f t="shared" si="14"/>
        <v>0.5</v>
      </c>
      <c r="O109" s="10" t="s">
        <v>171</v>
      </c>
    </row>
    <row r="110" spans="1:15" s="28" customFormat="1" x14ac:dyDescent="0.25">
      <c r="A110" s="22"/>
      <c r="B110" s="23" t="s">
        <v>146</v>
      </c>
      <c r="C110" s="22" t="s">
        <v>353</v>
      </c>
      <c r="D110" s="23">
        <v>2836</v>
      </c>
      <c r="E110" s="22" t="s">
        <v>354</v>
      </c>
      <c r="F110" s="22" t="s">
        <v>327</v>
      </c>
      <c r="G110" s="24">
        <v>3070321.5</v>
      </c>
      <c r="H110" s="24"/>
      <c r="I110" s="5" t="str">
        <f t="shared" si="12"/>
        <v>50bps or 3ticks</v>
      </c>
      <c r="J110" s="9">
        <f t="shared" si="13"/>
        <v>10000000</v>
      </c>
      <c r="K110" s="26"/>
      <c r="L110" s="23"/>
      <c r="M110" s="7">
        <f t="shared" si="11"/>
        <v>1</v>
      </c>
      <c r="N110" s="7">
        <f t="shared" si="14"/>
        <v>0.5</v>
      </c>
      <c r="O110" s="10" t="s">
        <v>171</v>
      </c>
    </row>
    <row r="111" spans="1:15" s="28" customFormat="1" ht="31.5" x14ac:dyDescent="0.25">
      <c r="A111" s="22"/>
      <c r="B111" s="23" t="s">
        <v>146</v>
      </c>
      <c r="C111" s="22" t="s">
        <v>355</v>
      </c>
      <c r="D111" s="23">
        <v>2837</v>
      </c>
      <c r="E111" s="22" t="s">
        <v>565</v>
      </c>
      <c r="F111" s="22" t="s">
        <v>327</v>
      </c>
      <c r="G111" s="24">
        <v>48197112.533333331</v>
      </c>
      <c r="H111" s="24"/>
      <c r="I111" s="5" t="str">
        <f t="shared" si="12"/>
        <v>50bps or 3ticks</v>
      </c>
      <c r="J111" s="9">
        <f t="shared" si="13"/>
        <v>10000000</v>
      </c>
      <c r="K111" s="26"/>
      <c r="L111" s="23"/>
      <c r="M111" s="7">
        <f t="shared" ref="M111:M150" si="23">IF(ISNUMBER(G111)=TRUE,IF(G111&lt;100000000,1,IF(G111&lt;500000000,2,IF(G111&lt;1000000000,3,IF(G111&lt;5000000000,4,5)))),1)</f>
        <v>1</v>
      </c>
      <c r="N111" s="7">
        <f t="shared" si="14"/>
        <v>0.5</v>
      </c>
      <c r="O111" s="10" t="s">
        <v>171</v>
      </c>
    </row>
    <row r="112" spans="1:15" s="28" customFormat="1" ht="31.5" x14ac:dyDescent="0.25">
      <c r="A112" s="22"/>
      <c r="B112" s="23" t="s">
        <v>146</v>
      </c>
      <c r="C112" s="22" t="s">
        <v>381</v>
      </c>
      <c r="D112" s="23">
        <v>2847</v>
      </c>
      <c r="E112" s="22" t="s">
        <v>382</v>
      </c>
      <c r="F112" s="22" t="s">
        <v>281</v>
      </c>
      <c r="G112" s="24">
        <v>1540036.0833333333</v>
      </c>
      <c r="H112" s="24"/>
      <c r="I112" s="5" t="str">
        <f t="shared" si="12"/>
        <v>50bps or 3ticks</v>
      </c>
      <c r="J112" s="9">
        <f t="shared" si="13"/>
        <v>10000000</v>
      </c>
      <c r="K112" s="26"/>
      <c r="L112" s="23"/>
      <c r="M112" s="7">
        <f t="shared" si="23"/>
        <v>1</v>
      </c>
      <c r="N112" s="7">
        <f t="shared" si="14"/>
        <v>0.5</v>
      </c>
      <c r="O112" s="10" t="s">
        <v>171</v>
      </c>
    </row>
    <row r="113" spans="1:15" s="28" customFormat="1" ht="31.5" x14ac:dyDescent="0.25">
      <c r="A113" s="22"/>
      <c r="B113" s="23" t="s">
        <v>182</v>
      </c>
      <c r="C113" s="22" t="s">
        <v>393</v>
      </c>
      <c r="D113" s="23">
        <v>2854</v>
      </c>
      <c r="E113" s="22" t="s">
        <v>394</v>
      </c>
      <c r="F113" s="22" t="s">
        <v>281</v>
      </c>
      <c r="G113" s="24">
        <v>33345533.033333335</v>
      </c>
      <c r="H113" s="24"/>
      <c r="I113" s="5" t="str">
        <f t="shared" si="12"/>
        <v>50bps or 3ticks</v>
      </c>
      <c r="J113" s="9">
        <f t="shared" si="13"/>
        <v>10000000</v>
      </c>
      <c r="K113" s="26"/>
      <c r="L113" s="23"/>
      <c r="M113" s="7">
        <f t="shared" si="23"/>
        <v>1</v>
      </c>
      <c r="N113" s="7">
        <f t="shared" si="14"/>
        <v>0.5</v>
      </c>
      <c r="O113" s="10" t="s">
        <v>171</v>
      </c>
    </row>
    <row r="114" spans="1:15" s="28" customFormat="1" ht="31.5" x14ac:dyDescent="0.25">
      <c r="A114" s="22"/>
      <c r="B114" s="23" t="s">
        <v>146</v>
      </c>
      <c r="C114" s="22" t="s">
        <v>383</v>
      </c>
      <c r="D114" s="23">
        <v>2849</v>
      </c>
      <c r="E114" s="22" t="s">
        <v>384</v>
      </c>
      <c r="F114" s="22" t="s">
        <v>281</v>
      </c>
      <c r="G114" s="24">
        <v>4330270.0999999996</v>
      </c>
      <c r="H114" s="24"/>
      <c r="I114" s="5" t="str">
        <f t="shared" si="12"/>
        <v>50bps or 3ticks</v>
      </c>
      <c r="J114" s="9">
        <f t="shared" si="13"/>
        <v>10000000</v>
      </c>
      <c r="K114" s="26"/>
      <c r="L114" s="23"/>
      <c r="M114" s="7">
        <f t="shared" si="23"/>
        <v>1</v>
      </c>
      <c r="N114" s="7">
        <f t="shared" si="14"/>
        <v>0.5</v>
      </c>
      <c r="O114" s="10" t="s">
        <v>171</v>
      </c>
    </row>
    <row r="115" spans="1:15" s="28" customFormat="1" ht="47.25" x14ac:dyDescent="0.25">
      <c r="A115" s="22"/>
      <c r="B115" s="23" t="s">
        <v>182</v>
      </c>
      <c r="C115" s="22" t="s">
        <v>709</v>
      </c>
      <c r="D115" s="23" t="s">
        <v>708</v>
      </c>
      <c r="E115" s="22" t="s">
        <v>707</v>
      </c>
      <c r="F115" s="22" t="s">
        <v>281</v>
      </c>
      <c r="G115" s="24">
        <v>3758770.3</v>
      </c>
      <c r="H115" s="24"/>
      <c r="I115" s="23" t="str">
        <f t="shared" si="12"/>
        <v>50bps or 3ticks</v>
      </c>
      <c r="J115" s="25">
        <f t="shared" si="13"/>
        <v>10000000</v>
      </c>
      <c r="K115" s="26"/>
      <c r="L115" s="23"/>
      <c r="M115" s="27">
        <f t="shared" si="23"/>
        <v>1</v>
      </c>
      <c r="N115" s="27">
        <f t="shared" si="14"/>
        <v>0.5</v>
      </c>
      <c r="O115" s="26" t="s">
        <v>171</v>
      </c>
    </row>
    <row r="116" spans="1:15" s="28" customFormat="1" ht="31.5" x14ac:dyDescent="0.25">
      <c r="A116" s="22"/>
      <c r="B116" s="23" t="s">
        <v>182</v>
      </c>
      <c r="C116" s="22" t="s">
        <v>722</v>
      </c>
      <c r="D116" s="23" t="s">
        <v>721</v>
      </c>
      <c r="E116" s="22" t="s">
        <v>720</v>
      </c>
      <c r="F116" s="22" t="s">
        <v>307</v>
      </c>
      <c r="G116" s="24">
        <v>68461925.349999994</v>
      </c>
      <c r="H116" s="24"/>
      <c r="I116" s="23" t="str">
        <f t="shared" si="12"/>
        <v>50bps or 3ticks</v>
      </c>
      <c r="J116" s="25">
        <f t="shared" si="13"/>
        <v>10000000</v>
      </c>
      <c r="K116" s="26"/>
      <c r="L116" s="23"/>
      <c r="M116" s="27">
        <f t="shared" si="23"/>
        <v>1</v>
      </c>
      <c r="N116" s="27">
        <f t="shared" si="14"/>
        <v>0.5</v>
      </c>
      <c r="O116" s="26" t="s">
        <v>171</v>
      </c>
    </row>
    <row r="117" spans="1:15" x14ac:dyDescent="0.25">
      <c r="A117" s="4"/>
      <c r="B117" s="11" t="s">
        <v>146</v>
      </c>
      <c r="C117" s="13" t="s">
        <v>175</v>
      </c>
      <c r="D117" s="5">
        <v>1654</v>
      </c>
      <c r="E117" s="4" t="s">
        <v>496</v>
      </c>
      <c r="F117" s="4" t="s">
        <v>307</v>
      </c>
      <c r="G117" s="6">
        <v>2864737.0833333335</v>
      </c>
      <c r="H117" s="6"/>
      <c r="I117" s="5" t="str">
        <f t="shared" si="12"/>
        <v>50bps or 3ticks</v>
      </c>
      <c r="J117" s="9">
        <f t="shared" si="13"/>
        <v>10000000</v>
      </c>
      <c r="K117" s="10"/>
      <c r="L117" s="5"/>
      <c r="M117" s="7">
        <f t="shared" si="23"/>
        <v>1</v>
      </c>
      <c r="N117" s="7">
        <f t="shared" si="14"/>
        <v>0.5</v>
      </c>
      <c r="O117" s="10" t="s">
        <v>171</v>
      </c>
    </row>
    <row r="118" spans="1:15" x14ac:dyDescent="0.25">
      <c r="A118" s="4"/>
      <c r="B118" s="11" t="s">
        <v>182</v>
      </c>
      <c r="C118" s="13" t="s">
        <v>175</v>
      </c>
      <c r="D118" s="5">
        <v>1498</v>
      </c>
      <c r="E118" s="4" t="s">
        <v>183</v>
      </c>
      <c r="F118" s="4" t="s">
        <v>150</v>
      </c>
      <c r="G118" s="6">
        <v>3301711.9166666665</v>
      </c>
      <c r="H118" s="6"/>
      <c r="I118" s="5" t="str">
        <f t="shared" si="12"/>
        <v>50bps or 3ticks</v>
      </c>
      <c r="J118" s="9">
        <f t="shared" si="13"/>
        <v>10000000</v>
      </c>
      <c r="K118" s="10"/>
      <c r="L118" s="5"/>
      <c r="M118" s="7">
        <f t="shared" si="23"/>
        <v>1</v>
      </c>
      <c r="N118" s="7">
        <f t="shared" si="14"/>
        <v>0.5</v>
      </c>
      <c r="O118" s="10" t="s">
        <v>171</v>
      </c>
    </row>
    <row r="119" spans="1:15" s="28" customFormat="1" ht="49.5" customHeight="1" x14ac:dyDescent="0.25">
      <c r="A119" s="22"/>
      <c r="B119" s="23" t="s">
        <v>182</v>
      </c>
      <c r="C119" s="22" t="s">
        <v>391</v>
      </c>
      <c r="D119" s="23">
        <v>2852</v>
      </c>
      <c r="E119" s="22" t="s">
        <v>388</v>
      </c>
      <c r="F119" s="4" t="s">
        <v>181</v>
      </c>
      <c r="G119" s="24">
        <v>9209517.3166666664</v>
      </c>
      <c r="H119" s="24"/>
      <c r="I119" s="5" t="str">
        <f t="shared" si="12"/>
        <v>50bps or 3ticks</v>
      </c>
      <c r="J119" s="9">
        <f t="shared" si="13"/>
        <v>10000000</v>
      </c>
      <c r="K119" s="26"/>
      <c r="L119" s="23"/>
      <c r="M119" s="7">
        <f t="shared" si="23"/>
        <v>1</v>
      </c>
      <c r="N119" s="7">
        <f t="shared" si="14"/>
        <v>0.5</v>
      </c>
      <c r="O119" s="10" t="s">
        <v>171</v>
      </c>
    </row>
    <row r="120" spans="1:15" s="28" customFormat="1" ht="35.25" customHeight="1" x14ac:dyDescent="0.25">
      <c r="A120" s="4"/>
      <c r="B120" s="11" t="s">
        <v>182</v>
      </c>
      <c r="C120" s="13" t="s">
        <v>186</v>
      </c>
      <c r="D120" s="5">
        <v>1499</v>
      </c>
      <c r="E120" s="4" t="s">
        <v>185</v>
      </c>
      <c r="F120" s="4" t="s">
        <v>552</v>
      </c>
      <c r="G120" s="6">
        <v>3686065.5166666666</v>
      </c>
      <c r="H120" s="6"/>
      <c r="I120" s="5" t="str">
        <f t="shared" si="12"/>
        <v>50bps or 3ticks</v>
      </c>
      <c r="J120" s="9">
        <f t="shared" si="13"/>
        <v>10000000</v>
      </c>
      <c r="K120" s="10"/>
      <c r="L120" s="5"/>
      <c r="M120" s="7">
        <f t="shared" si="23"/>
        <v>1</v>
      </c>
      <c r="N120" s="7">
        <f t="shared" si="14"/>
        <v>0.5</v>
      </c>
      <c r="O120" s="10" t="s">
        <v>171</v>
      </c>
    </row>
    <row r="121" spans="1:15" s="29" customFormat="1" ht="28.5" customHeight="1" x14ac:dyDescent="0.25">
      <c r="A121" s="22"/>
      <c r="B121" s="23" t="s">
        <v>182</v>
      </c>
      <c r="C121" s="22" t="s">
        <v>234</v>
      </c>
      <c r="D121" s="23">
        <v>2529</v>
      </c>
      <c r="E121" s="22" t="s">
        <v>233</v>
      </c>
      <c r="F121" s="22" t="s">
        <v>149</v>
      </c>
      <c r="G121" s="24">
        <v>27917943.216666665</v>
      </c>
      <c r="H121" s="24"/>
      <c r="I121" s="5" t="str">
        <f t="shared" si="12"/>
        <v>50bps or 3ticks</v>
      </c>
      <c r="J121" s="9">
        <f t="shared" si="13"/>
        <v>10000000</v>
      </c>
      <c r="K121" s="26"/>
      <c r="L121" s="23"/>
      <c r="M121" s="7">
        <f t="shared" si="23"/>
        <v>1</v>
      </c>
      <c r="N121" s="7">
        <f t="shared" si="14"/>
        <v>0.5</v>
      </c>
      <c r="O121" s="10" t="s">
        <v>171</v>
      </c>
    </row>
    <row r="122" spans="1:15" ht="31.5" x14ac:dyDescent="0.25">
      <c r="A122" s="4" t="s">
        <v>187</v>
      </c>
      <c r="B122" s="11" t="s">
        <v>182</v>
      </c>
      <c r="C122" s="13" t="s">
        <v>188</v>
      </c>
      <c r="D122" s="5">
        <v>2510</v>
      </c>
      <c r="E122" s="4" t="s">
        <v>189</v>
      </c>
      <c r="F122" s="4" t="s">
        <v>149</v>
      </c>
      <c r="G122" s="6">
        <v>138228230.53333333</v>
      </c>
      <c r="H122" s="6"/>
      <c r="I122" s="5" t="str">
        <f t="shared" si="12"/>
        <v>50bps or 3ticks</v>
      </c>
      <c r="J122" s="9">
        <f t="shared" si="13"/>
        <v>10000000</v>
      </c>
      <c r="K122" s="10"/>
      <c r="L122" s="5"/>
      <c r="M122" s="7">
        <f t="shared" si="23"/>
        <v>2</v>
      </c>
      <c r="N122" s="7">
        <f t="shared" si="14"/>
        <v>0.25</v>
      </c>
      <c r="O122" s="10" t="s">
        <v>171</v>
      </c>
    </row>
    <row r="123" spans="1:15" s="28" customFormat="1" x14ac:dyDescent="0.25">
      <c r="A123" s="22"/>
      <c r="B123" s="23" t="s">
        <v>182</v>
      </c>
      <c r="C123" s="22" t="s">
        <v>273</v>
      </c>
      <c r="D123" s="23">
        <v>2561</v>
      </c>
      <c r="E123" s="22" t="s">
        <v>274</v>
      </c>
      <c r="F123" s="4" t="s">
        <v>181</v>
      </c>
      <c r="G123" s="24">
        <v>48935141.366666667</v>
      </c>
      <c r="H123" s="24"/>
      <c r="I123" s="5" t="str">
        <f t="shared" si="12"/>
        <v>50bps or 3ticks</v>
      </c>
      <c r="J123" s="9">
        <f t="shared" si="13"/>
        <v>10000000</v>
      </c>
      <c r="K123" s="26"/>
      <c r="L123" s="23"/>
      <c r="M123" s="7">
        <f t="shared" si="23"/>
        <v>1</v>
      </c>
      <c r="N123" s="7">
        <f t="shared" si="14"/>
        <v>0.5</v>
      </c>
      <c r="O123" s="10" t="s">
        <v>171</v>
      </c>
    </row>
    <row r="124" spans="1:15" s="44" customFormat="1" ht="31.5" x14ac:dyDescent="0.25">
      <c r="A124" s="51"/>
      <c r="B124" s="52" t="s">
        <v>182</v>
      </c>
      <c r="C124" s="51" t="s">
        <v>858</v>
      </c>
      <c r="D124" s="52" t="s">
        <v>859</v>
      </c>
      <c r="E124" s="51" t="s">
        <v>860</v>
      </c>
      <c r="F124" s="51" t="s">
        <v>181</v>
      </c>
      <c r="G124" s="53" t="s">
        <v>854</v>
      </c>
      <c r="H124" s="47"/>
      <c r="I124" s="46" t="str">
        <f t="shared" ref="I124" si="24">IF(B124="A","20bps or 2ticks",IF(B124="B","50bps or 3ticks",IF(B124="C","50bps or 3ticks",IF(B124="D","80bps or 4ticks","error"))))</f>
        <v>50bps or 3ticks</v>
      </c>
      <c r="J124" s="48">
        <f t="shared" ref="J124" si="25">IF(B124="A",30000000,IF(B124="B",10000000,IF(B124="C",5000000,IF(B124="D",5000000,"error"))))</f>
        <v>10000000</v>
      </c>
      <c r="K124" s="49"/>
      <c r="L124" s="46"/>
      <c r="M124" s="50">
        <f t="shared" si="23"/>
        <v>1</v>
      </c>
      <c r="N124" s="50">
        <v>0.5</v>
      </c>
      <c r="O124" s="49" t="s">
        <v>171</v>
      </c>
    </row>
    <row r="125" spans="1:15" s="28" customFormat="1" ht="31.5" x14ac:dyDescent="0.25">
      <c r="A125" s="22"/>
      <c r="B125" s="23" t="s">
        <v>182</v>
      </c>
      <c r="C125" s="32" t="s">
        <v>661</v>
      </c>
      <c r="D125" s="23" t="s">
        <v>663</v>
      </c>
      <c r="E125" s="22" t="s">
        <v>662</v>
      </c>
      <c r="F125" s="22" t="s">
        <v>181</v>
      </c>
      <c r="G125" s="24">
        <v>13331931.366666667</v>
      </c>
      <c r="H125" s="24"/>
      <c r="I125" s="23" t="str">
        <f t="shared" ref="I125" si="26">IF(B125="A","20bps or 2ticks",IF(B125="B","50bps or 3ticks",IF(B125="C","50bps or 3ticks",IF(B125="D","80bps or 4ticks","error"))))</f>
        <v>50bps or 3ticks</v>
      </c>
      <c r="J125" s="25">
        <f t="shared" ref="J125" si="27">IF(B125="A",30000000,IF(B125="B",10000000,IF(B125="C",5000000,IF(B125="D",5000000,"error"))))</f>
        <v>10000000</v>
      </c>
      <c r="K125" s="26"/>
      <c r="L125" s="23"/>
      <c r="M125" s="27">
        <f t="shared" ref="M125" si="28">IF(ISNUMBER(G125)=TRUE,IF(G125&lt;100000000,1,IF(G125&lt;500000000,2,IF(G125&lt;1000000000,3,IF(G125&lt;5000000000,4,5)))),1)</f>
        <v>1</v>
      </c>
      <c r="N125" s="27">
        <f t="shared" ref="N125" si="29">IF(M125=1,0.5,IF(M125=2,0.25,IF(M125=3,0.15,IF(M125=4,0.1,IF(M125=5,0,"error")))))</f>
        <v>0.5</v>
      </c>
      <c r="O125" s="26" t="s">
        <v>171</v>
      </c>
    </row>
    <row r="126" spans="1:15" x14ac:dyDescent="0.25">
      <c r="A126" s="4" t="s">
        <v>475</v>
      </c>
      <c r="B126" s="11" t="s">
        <v>146</v>
      </c>
      <c r="C126" s="13" t="s">
        <v>82</v>
      </c>
      <c r="D126" s="5">
        <v>1343</v>
      </c>
      <c r="E126" s="4" t="s">
        <v>83</v>
      </c>
      <c r="F126" s="4" t="s">
        <v>149</v>
      </c>
      <c r="G126" s="6">
        <v>1463067721.25</v>
      </c>
      <c r="H126" s="6"/>
      <c r="I126" s="5" t="str">
        <f t="shared" si="12"/>
        <v>50bps or 3ticks</v>
      </c>
      <c r="J126" s="9">
        <f t="shared" si="13"/>
        <v>10000000</v>
      </c>
      <c r="K126" s="10"/>
      <c r="L126" s="5"/>
      <c r="M126" s="7">
        <f t="shared" si="23"/>
        <v>4</v>
      </c>
      <c r="N126" s="7">
        <f t="shared" si="14"/>
        <v>0.1</v>
      </c>
      <c r="O126" s="10" t="s">
        <v>171</v>
      </c>
    </row>
    <row r="127" spans="1:15" x14ac:dyDescent="0.25">
      <c r="A127" s="4"/>
      <c r="B127" s="5" t="s">
        <v>146</v>
      </c>
      <c r="C127" s="4" t="s">
        <v>82</v>
      </c>
      <c r="D127" s="5">
        <v>1345</v>
      </c>
      <c r="E127" s="4" t="s">
        <v>84</v>
      </c>
      <c r="F127" s="4" t="s">
        <v>776</v>
      </c>
      <c r="G127" s="6">
        <v>164659110.83333334</v>
      </c>
      <c r="H127" s="6"/>
      <c r="I127" s="5" t="str">
        <f t="shared" si="12"/>
        <v>50bps or 3ticks</v>
      </c>
      <c r="J127" s="9">
        <f t="shared" si="13"/>
        <v>10000000</v>
      </c>
      <c r="K127" s="10"/>
      <c r="L127" s="5"/>
      <c r="M127" s="7">
        <f t="shared" si="23"/>
        <v>2</v>
      </c>
      <c r="N127" s="7">
        <f t="shared" si="14"/>
        <v>0.25</v>
      </c>
      <c r="O127" s="10" t="s">
        <v>171</v>
      </c>
    </row>
    <row r="128" spans="1:15" x14ac:dyDescent="0.25">
      <c r="A128" s="4"/>
      <c r="B128" s="5" t="s">
        <v>146</v>
      </c>
      <c r="C128" s="4" t="s">
        <v>82</v>
      </c>
      <c r="D128" s="5">
        <v>1597</v>
      </c>
      <c r="E128" s="4" t="s">
        <v>85</v>
      </c>
      <c r="F128" s="4" t="s">
        <v>552</v>
      </c>
      <c r="G128" s="6">
        <v>263720469.66666666</v>
      </c>
      <c r="H128" s="6"/>
      <c r="I128" s="5" t="str">
        <f t="shared" si="12"/>
        <v>50bps or 3ticks</v>
      </c>
      <c r="J128" s="9">
        <f t="shared" si="13"/>
        <v>10000000</v>
      </c>
      <c r="K128" s="10"/>
      <c r="L128" s="5"/>
      <c r="M128" s="7">
        <f t="shared" si="23"/>
        <v>2</v>
      </c>
      <c r="N128" s="7">
        <f t="shared" si="14"/>
        <v>0.25</v>
      </c>
      <c r="O128" s="10" t="s">
        <v>171</v>
      </c>
    </row>
    <row r="129" spans="1:15" x14ac:dyDescent="0.25">
      <c r="A129" s="4"/>
      <c r="B129" s="5" t="s">
        <v>146</v>
      </c>
      <c r="C129" s="4" t="s">
        <v>82</v>
      </c>
      <c r="D129" s="5">
        <v>1595</v>
      </c>
      <c r="E129" s="4" t="s">
        <v>86</v>
      </c>
      <c r="F129" s="4" t="s">
        <v>151</v>
      </c>
      <c r="G129" s="6">
        <v>107210697</v>
      </c>
      <c r="H129" s="6"/>
      <c r="I129" s="5" t="str">
        <f t="shared" si="12"/>
        <v>50bps or 3ticks</v>
      </c>
      <c r="J129" s="9">
        <f t="shared" si="13"/>
        <v>10000000</v>
      </c>
      <c r="K129" s="10"/>
      <c r="L129" s="5"/>
      <c r="M129" s="7">
        <f t="shared" si="23"/>
        <v>2</v>
      </c>
      <c r="N129" s="7">
        <f t="shared" si="14"/>
        <v>0.25</v>
      </c>
      <c r="O129" s="10" t="s">
        <v>171</v>
      </c>
    </row>
    <row r="130" spans="1:15" x14ac:dyDescent="0.25">
      <c r="A130" s="4"/>
      <c r="B130" s="5" t="s">
        <v>146</v>
      </c>
      <c r="C130" s="4" t="s">
        <v>82</v>
      </c>
      <c r="D130" s="5">
        <v>1398</v>
      </c>
      <c r="E130" s="4" t="s">
        <v>479</v>
      </c>
      <c r="F130" s="22" t="s">
        <v>582</v>
      </c>
      <c r="G130" s="6">
        <v>837721895.25</v>
      </c>
      <c r="H130" s="6"/>
      <c r="I130" s="5" t="str">
        <f t="shared" si="12"/>
        <v>50bps or 3ticks</v>
      </c>
      <c r="J130" s="9">
        <f t="shared" si="13"/>
        <v>10000000</v>
      </c>
      <c r="K130" s="10"/>
      <c r="L130" s="5"/>
      <c r="M130" s="7">
        <f t="shared" si="23"/>
        <v>3</v>
      </c>
      <c r="N130" s="7">
        <f t="shared" si="14"/>
        <v>0.15</v>
      </c>
      <c r="O130" s="10" t="s">
        <v>171</v>
      </c>
    </row>
    <row r="131" spans="1:15" x14ac:dyDescent="0.25">
      <c r="A131" s="4"/>
      <c r="B131" s="5" t="s">
        <v>146</v>
      </c>
      <c r="C131" s="4" t="s">
        <v>82</v>
      </c>
      <c r="D131" s="5">
        <v>1476</v>
      </c>
      <c r="E131" s="4" t="s">
        <v>87</v>
      </c>
      <c r="F131" s="4" t="s">
        <v>181</v>
      </c>
      <c r="G131" s="6">
        <v>463511754.46666664</v>
      </c>
      <c r="H131" s="6"/>
      <c r="I131" s="5" t="str">
        <f t="shared" si="12"/>
        <v>50bps or 3ticks</v>
      </c>
      <c r="J131" s="9">
        <f t="shared" si="13"/>
        <v>10000000</v>
      </c>
      <c r="K131" s="10"/>
      <c r="L131" s="5"/>
      <c r="M131" s="7">
        <f t="shared" si="23"/>
        <v>2</v>
      </c>
      <c r="N131" s="7">
        <f t="shared" si="14"/>
        <v>0.25</v>
      </c>
      <c r="O131" s="10" t="s">
        <v>171</v>
      </c>
    </row>
    <row r="132" spans="1:15" x14ac:dyDescent="0.25">
      <c r="A132" s="4"/>
      <c r="B132" s="5" t="s">
        <v>146</v>
      </c>
      <c r="C132" s="4" t="s">
        <v>82</v>
      </c>
      <c r="D132" s="5">
        <v>1488</v>
      </c>
      <c r="E132" s="4" t="s">
        <v>497</v>
      </c>
      <c r="F132" s="4" t="s">
        <v>277</v>
      </c>
      <c r="G132" s="6">
        <v>429259172.71666664</v>
      </c>
      <c r="H132" s="6"/>
      <c r="I132" s="5" t="str">
        <f t="shared" si="12"/>
        <v>50bps or 3ticks</v>
      </c>
      <c r="J132" s="9">
        <f t="shared" si="13"/>
        <v>10000000</v>
      </c>
      <c r="K132" s="10"/>
      <c r="L132" s="5"/>
      <c r="M132" s="7">
        <f t="shared" si="23"/>
        <v>2</v>
      </c>
      <c r="N132" s="7">
        <f t="shared" si="14"/>
        <v>0.25</v>
      </c>
      <c r="O132" s="10" t="s">
        <v>171</v>
      </c>
    </row>
    <row r="133" spans="1:15" s="28" customFormat="1" ht="31.5" x14ac:dyDescent="0.25">
      <c r="A133" s="22"/>
      <c r="B133" s="23" t="s">
        <v>146</v>
      </c>
      <c r="C133" s="22" t="s">
        <v>82</v>
      </c>
      <c r="D133" s="23">
        <v>2552</v>
      </c>
      <c r="E133" s="22" t="s">
        <v>235</v>
      </c>
      <c r="F133" s="4" t="s">
        <v>776</v>
      </c>
      <c r="G133" s="24">
        <v>15024617.016666668</v>
      </c>
      <c r="H133" s="24"/>
      <c r="I133" s="5" t="str">
        <f t="shared" si="12"/>
        <v>50bps or 3ticks</v>
      </c>
      <c r="J133" s="9">
        <f t="shared" si="13"/>
        <v>10000000</v>
      </c>
      <c r="K133" s="26"/>
      <c r="L133" s="23"/>
      <c r="M133" s="7">
        <f t="shared" si="23"/>
        <v>1</v>
      </c>
      <c r="N133" s="7">
        <f t="shared" si="14"/>
        <v>0.5</v>
      </c>
      <c r="O133" s="10" t="s">
        <v>171</v>
      </c>
    </row>
    <row r="134" spans="1:15" s="28" customFormat="1" x14ac:dyDescent="0.25">
      <c r="A134" s="22"/>
      <c r="B134" s="23" t="s">
        <v>146</v>
      </c>
      <c r="C134" s="22" t="s">
        <v>82</v>
      </c>
      <c r="D134" s="23">
        <v>2555</v>
      </c>
      <c r="E134" s="22" t="s">
        <v>243</v>
      </c>
      <c r="F134" s="4" t="s">
        <v>244</v>
      </c>
      <c r="G134" s="24">
        <v>27319715.75</v>
      </c>
      <c r="H134" s="24"/>
      <c r="I134" s="5" t="str">
        <f t="shared" si="12"/>
        <v>50bps or 3ticks</v>
      </c>
      <c r="J134" s="9">
        <f t="shared" si="13"/>
        <v>10000000</v>
      </c>
      <c r="K134" s="26"/>
      <c r="L134" s="23"/>
      <c r="M134" s="7">
        <f t="shared" si="23"/>
        <v>1</v>
      </c>
      <c r="N134" s="7">
        <f t="shared" si="14"/>
        <v>0.5</v>
      </c>
      <c r="O134" s="10" t="s">
        <v>171</v>
      </c>
    </row>
    <row r="135" spans="1:15" s="28" customFormat="1" x14ac:dyDescent="0.25">
      <c r="A135" s="22"/>
      <c r="B135" s="23" t="s">
        <v>146</v>
      </c>
      <c r="C135" s="22" t="s">
        <v>82</v>
      </c>
      <c r="D135" s="23">
        <v>2556</v>
      </c>
      <c r="E135" s="22" t="s">
        <v>245</v>
      </c>
      <c r="F135" s="22" t="s">
        <v>150</v>
      </c>
      <c r="G135" s="24">
        <v>72200386.833333328</v>
      </c>
      <c r="H135" s="24"/>
      <c r="I135" s="5" t="str">
        <f t="shared" si="12"/>
        <v>50bps or 3ticks</v>
      </c>
      <c r="J135" s="9">
        <f t="shared" si="13"/>
        <v>10000000</v>
      </c>
      <c r="K135" s="26"/>
      <c r="L135" s="23"/>
      <c r="M135" s="7">
        <f t="shared" si="23"/>
        <v>1</v>
      </c>
      <c r="N135" s="7">
        <f t="shared" si="14"/>
        <v>0.5</v>
      </c>
      <c r="O135" s="10" t="s">
        <v>171</v>
      </c>
    </row>
    <row r="136" spans="1:15" s="44" customFormat="1" ht="31.5" x14ac:dyDescent="0.25">
      <c r="A136" s="45"/>
      <c r="B136" s="46" t="s">
        <v>795</v>
      </c>
      <c r="C136" s="45" t="s">
        <v>800</v>
      </c>
      <c r="D136" s="46" t="s">
        <v>796</v>
      </c>
      <c r="E136" s="45" t="s">
        <v>797</v>
      </c>
      <c r="F136" s="45" t="s">
        <v>277</v>
      </c>
      <c r="G136" s="47" t="s">
        <v>798</v>
      </c>
      <c r="H136" s="47"/>
      <c r="I136" s="46" t="str">
        <f t="shared" si="12"/>
        <v>50bps or 3ticks</v>
      </c>
      <c r="J136" s="48">
        <f t="shared" si="13"/>
        <v>10000000</v>
      </c>
      <c r="K136" s="49"/>
      <c r="L136" s="46"/>
      <c r="M136" s="50">
        <f t="shared" si="23"/>
        <v>1</v>
      </c>
      <c r="N136" s="50">
        <v>0.5</v>
      </c>
      <c r="O136" s="49" t="s">
        <v>799</v>
      </c>
    </row>
    <row r="137" spans="1:15" s="28" customFormat="1" x14ac:dyDescent="0.25">
      <c r="A137" s="22"/>
      <c r="B137" s="23" t="s">
        <v>146</v>
      </c>
      <c r="C137" s="22" t="s">
        <v>198</v>
      </c>
      <c r="D137" s="23">
        <v>2517</v>
      </c>
      <c r="E137" s="22" t="s">
        <v>197</v>
      </c>
      <c r="F137" s="22" t="s">
        <v>552</v>
      </c>
      <c r="G137" s="24">
        <v>23763447.666666668</v>
      </c>
      <c r="H137" s="24"/>
      <c r="I137" s="5" t="str">
        <f t="shared" si="12"/>
        <v>50bps or 3ticks</v>
      </c>
      <c r="J137" s="9">
        <f t="shared" si="13"/>
        <v>10000000</v>
      </c>
      <c r="K137" s="26"/>
      <c r="L137" s="23"/>
      <c r="M137" s="7">
        <f t="shared" si="23"/>
        <v>1</v>
      </c>
      <c r="N137" s="7">
        <f t="shared" si="14"/>
        <v>0.5</v>
      </c>
      <c r="O137" s="10" t="s">
        <v>171</v>
      </c>
    </row>
    <row r="138" spans="1:15" s="28" customFormat="1" x14ac:dyDescent="0.25">
      <c r="A138" s="22"/>
      <c r="B138" s="23" t="s">
        <v>146</v>
      </c>
      <c r="C138" s="22" t="s">
        <v>198</v>
      </c>
      <c r="D138" s="23">
        <v>2527</v>
      </c>
      <c r="E138" s="22" t="s">
        <v>232</v>
      </c>
      <c r="F138" s="22" t="s">
        <v>151</v>
      </c>
      <c r="G138" s="24">
        <v>21289131.25</v>
      </c>
      <c r="H138" s="24"/>
      <c r="I138" s="5" t="str">
        <f t="shared" si="12"/>
        <v>50bps or 3ticks</v>
      </c>
      <c r="J138" s="9">
        <f t="shared" si="13"/>
        <v>10000000</v>
      </c>
      <c r="K138" s="26"/>
      <c r="L138" s="23"/>
      <c r="M138" s="7">
        <f t="shared" si="23"/>
        <v>1</v>
      </c>
      <c r="N138" s="7">
        <f t="shared" si="14"/>
        <v>0.5</v>
      </c>
      <c r="O138" s="10" t="s">
        <v>171</v>
      </c>
    </row>
    <row r="139" spans="1:15" s="28" customFormat="1" x14ac:dyDescent="0.25">
      <c r="A139" s="22"/>
      <c r="B139" s="23" t="s">
        <v>146</v>
      </c>
      <c r="C139" s="22" t="s">
        <v>198</v>
      </c>
      <c r="D139" s="23">
        <v>2528</v>
      </c>
      <c r="E139" s="22" t="s">
        <v>498</v>
      </c>
      <c r="F139" s="22" t="s">
        <v>277</v>
      </c>
      <c r="G139" s="24">
        <v>25043257.350000001</v>
      </c>
      <c r="H139" s="24"/>
      <c r="I139" s="5" t="str">
        <f t="shared" si="12"/>
        <v>50bps or 3ticks</v>
      </c>
      <c r="J139" s="9">
        <f t="shared" si="13"/>
        <v>10000000</v>
      </c>
      <c r="K139" s="26"/>
      <c r="L139" s="23"/>
      <c r="M139" s="7">
        <f t="shared" si="23"/>
        <v>1</v>
      </c>
      <c r="N139" s="7">
        <f t="shared" si="14"/>
        <v>0.5</v>
      </c>
      <c r="O139" s="10" t="s">
        <v>171</v>
      </c>
    </row>
    <row r="140" spans="1:15" s="28" customFormat="1" x14ac:dyDescent="0.25">
      <c r="A140" s="22"/>
      <c r="B140" s="23" t="s">
        <v>182</v>
      </c>
      <c r="C140" s="22" t="s">
        <v>198</v>
      </c>
      <c r="D140" s="23" t="s">
        <v>726</v>
      </c>
      <c r="E140" s="22" t="s">
        <v>727</v>
      </c>
      <c r="F140" s="22" t="s">
        <v>551</v>
      </c>
      <c r="G140" s="24">
        <v>168145.83333333334</v>
      </c>
      <c r="H140" s="24"/>
      <c r="I140" s="23" t="str">
        <f t="shared" ref="I140" si="30">IF(B140="A","20bps or 2ticks",IF(B140="B","50bps or 3ticks",IF(B140="C","50bps or 3ticks",IF(B140="D","80bps or 4ticks","error"))))</f>
        <v>50bps or 3ticks</v>
      </c>
      <c r="J140" s="25">
        <f t="shared" ref="J140" si="31">IF(B140="A",30000000,IF(B140="B",10000000,IF(B140="C",5000000,IF(B140="D",5000000,"error"))))</f>
        <v>10000000</v>
      </c>
      <c r="K140" s="26"/>
      <c r="L140" s="23"/>
      <c r="M140" s="27">
        <f t="shared" ref="M140" si="32">IF(ISNUMBER(G140)=TRUE,IF(G140&lt;100000000,1,IF(G140&lt;500000000,2,IF(G140&lt;1000000000,3,IF(G140&lt;5000000000,4,5)))),1)</f>
        <v>1</v>
      </c>
      <c r="N140" s="27">
        <f t="shared" ref="N140" si="33">IF(M140=1,0.5,IF(M140=2,0.25,IF(M140=3,0.15,IF(M140=4,0.1,IF(M140=5,0,"error")))))</f>
        <v>0.5</v>
      </c>
      <c r="O140" s="26" t="s">
        <v>171</v>
      </c>
    </row>
    <row r="141" spans="1:15" s="28" customFormat="1" ht="31.5" x14ac:dyDescent="0.25">
      <c r="A141" s="22"/>
      <c r="B141" s="23" t="s">
        <v>182</v>
      </c>
      <c r="C141" s="22" t="s">
        <v>555</v>
      </c>
      <c r="D141" s="23">
        <v>2096</v>
      </c>
      <c r="E141" s="22" t="s">
        <v>562</v>
      </c>
      <c r="F141" s="22" t="s">
        <v>281</v>
      </c>
      <c r="G141" s="24">
        <v>37574514.516666666</v>
      </c>
      <c r="H141" s="24"/>
      <c r="I141" s="23" t="str">
        <f t="shared" si="12"/>
        <v>50bps or 3ticks</v>
      </c>
      <c r="J141" s="25">
        <f t="shared" si="13"/>
        <v>10000000</v>
      </c>
      <c r="K141" s="26"/>
      <c r="L141" s="23"/>
      <c r="M141" s="27">
        <f t="shared" si="23"/>
        <v>1</v>
      </c>
      <c r="N141" s="7">
        <f t="shared" si="14"/>
        <v>0.5</v>
      </c>
      <c r="O141" s="26" t="s">
        <v>171</v>
      </c>
    </row>
    <row r="142" spans="1:15" s="28" customFormat="1" ht="31.5" x14ac:dyDescent="0.25">
      <c r="A142" s="22"/>
      <c r="B142" s="23" t="s">
        <v>182</v>
      </c>
      <c r="C142" s="22" t="s">
        <v>556</v>
      </c>
      <c r="D142" s="23">
        <v>2097</v>
      </c>
      <c r="E142" s="22" t="s">
        <v>561</v>
      </c>
      <c r="F142" s="22" t="s">
        <v>281</v>
      </c>
      <c r="G142" s="24">
        <v>29582442.583333332</v>
      </c>
      <c r="H142" s="24"/>
      <c r="I142" s="23" t="str">
        <f t="shared" si="12"/>
        <v>50bps or 3ticks</v>
      </c>
      <c r="J142" s="25">
        <f t="shared" si="13"/>
        <v>10000000</v>
      </c>
      <c r="K142" s="26"/>
      <c r="L142" s="23"/>
      <c r="M142" s="27">
        <f t="shared" si="23"/>
        <v>1</v>
      </c>
      <c r="N142" s="7">
        <f t="shared" si="14"/>
        <v>0.5</v>
      </c>
      <c r="O142" s="26" t="s">
        <v>171</v>
      </c>
    </row>
    <row r="143" spans="1:15" s="28" customFormat="1" ht="31.5" x14ac:dyDescent="0.25">
      <c r="A143" s="22"/>
      <c r="B143" s="23" t="s">
        <v>182</v>
      </c>
      <c r="C143" s="22" t="s">
        <v>557</v>
      </c>
      <c r="D143" s="23">
        <v>2098</v>
      </c>
      <c r="E143" s="22" t="s">
        <v>559</v>
      </c>
      <c r="F143" s="22" t="s">
        <v>281</v>
      </c>
      <c r="G143" s="24">
        <v>14404239.25</v>
      </c>
      <c r="H143" s="24"/>
      <c r="I143" s="23" t="str">
        <f t="shared" si="12"/>
        <v>50bps or 3ticks</v>
      </c>
      <c r="J143" s="25">
        <f t="shared" si="13"/>
        <v>10000000</v>
      </c>
      <c r="K143" s="26"/>
      <c r="L143" s="23"/>
      <c r="M143" s="27">
        <f t="shared" si="23"/>
        <v>1</v>
      </c>
      <c r="N143" s="7">
        <f t="shared" si="14"/>
        <v>0.5</v>
      </c>
      <c r="O143" s="26" t="s">
        <v>171</v>
      </c>
    </row>
    <row r="144" spans="1:15" s="44" customFormat="1" x14ac:dyDescent="0.25">
      <c r="A144" s="22"/>
      <c r="B144" s="23" t="s">
        <v>146</v>
      </c>
      <c r="C144" s="22" t="s">
        <v>558</v>
      </c>
      <c r="D144" s="23">
        <v>2565</v>
      </c>
      <c r="E144" s="22" t="s">
        <v>560</v>
      </c>
      <c r="F144" s="22" t="s">
        <v>281</v>
      </c>
      <c r="G144" s="24">
        <v>15601500.366666667</v>
      </c>
      <c r="H144" s="24"/>
      <c r="I144" s="5" t="str">
        <f t="shared" ref="I144" si="34">IF(B144="A","20bps or 2ticks",IF(B144="B","50bps or 3ticks",IF(B144="C","50bps or 3ticks",IF(B144="D","80bps or 4ticks","error"))))</f>
        <v>50bps or 3ticks</v>
      </c>
      <c r="J144" s="9">
        <f t="shared" ref="J144" si="35">IF(B144="A",30000000,IF(B144="B",10000000,IF(B144="C",5000000,IF(B144="D",5000000,"error"))))</f>
        <v>10000000</v>
      </c>
      <c r="K144" s="26"/>
      <c r="L144" s="23"/>
      <c r="M144" s="7">
        <f t="shared" ref="M144" si="36">IF(ISNUMBER(G144)=TRUE,IF(G144&lt;100000000,1,IF(G144&lt;500000000,2,IF(G144&lt;1000000000,3,IF(G144&lt;5000000000,4,5)))),1)</f>
        <v>1</v>
      </c>
      <c r="N144" s="7">
        <f t="shared" ref="N144" si="37">IF(M144=1,0.5,IF(M144=2,0.25,IF(M144=3,0.15,IF(M144=4,0.1,IF(M144=5,0,"error")))))</f>
        <v>0.5</v>
      </c>
      <c r="O144" s="10" t="s">
        <v>171</v>
      </c>
    </row>
    <row r="145" spans="1:15" s="28" customFormat="1" ht="31.5" x14ac:dyDescent="0.25">
      <c r="A145" s="45"/>
      <c r="B145" s="46" t="s">
        <v>146</v>
      </c>
      <c r="C145" s="45" t="s">
        <v>558</v>
      </c>
      <c r="D145" s="46" t="s">
        <v>861</v>
      </c>
      <c r="E145" s="45" t="s">
        <v>862</v>
      </c>
      <c r="F145" s="45" t="s">
        <v>244</v>
      </c>
      <c r="G145" s="47" t="s">
        <v>863</v>
      </c>
      <c r="H145" s="47"/>
      <c r="I145" s="46" t="str">
        <f t="shared" si="12"/>
        <v>50bps or 3ticks</v>
      </c>
      <c r="J145" s="48">
        <f t="shared" si="13"/>
        <v>10000000</v>
      </c>
      <c r="K145" s="49"/>
      <c r="L145" s="46"/>
      <c r="M145" s="50">
        <f t="shared" si="23"/>
        <v>1</v>
      </c>
      <c r="N145" s="50">
        <f t="shared" si="14"/>
        <v>0.5</v>
      </c>
      <c r="O145" s="49" t="s">
        <v>171</v>
      </c>
    </row>
    <row r="146" spans="1:15" s="28" customFormat="1" ht="31.5" x14ac:dyDescent="0.25">
      <c r="A146" s="22"/>
      <c r="B146" s="23" t="s">
        <v>182</v>
      </c>
      <c r="C146" s="22" t="s">
        <v>395</v>
      </c>
      <c r="D146" s="23">
        <v>2855</v>
      </c>
      <c r="E146" s="22" t="s">
        <v>396</v>
      </c>
      <c r="F146" s="22" t="s">
        <v>281</v>
      </c>
      <c r="G146" s="24">
        <v>7156930.8833333338</v>
      </c>
      <c r="H146" s="24"/>
      <c r="I146" s="5" t="str">
        <f t="shared" si="12"/>
        <v>50bps or 3ticks</v>
      </c>
      <c r="J146" s="9">
        <f t="shared" si="13"/>
        <v>10000000</v>
      </c>
      <c r="K146" s="26"/>
      <c r="L146" s="23"/>
      <c r="M146" s="7">
        <f t="shared" si="23"/>
        <v>1</v>
      </c>
      <c r="N146" s="7">
        <f t="shared" si="14"/>
        <v>0.5</v>
      </c>
      <c r="O146" s="10" t="s">
        <v>171</v>
      </c>
    </row>
    <row r="147" spans="1:15" s="28" customFormat="1" ht="31.5" x14ac:dyDescent="0.25">
      <c r="A147" s="22"/>
      <c r="B147" s="23" t="s">
        <v>182</v>
      </c>
      <c r="C147" s="32" t="s">
        <v>639</v>
      </c>
      <c r="D147" s="23" t="s">
        <v>640</v>
      </c>
      <c r="E147" s="22" t="s">
        <v>641</v>
      </c>
      <c r="F147" s="22" t="s">
        <v>277</v>
      </c>
      <c r="G147" s="24">
        <v>25756599.483333334</v>
      </c>
      <c r="H147" s="24"/>
      <c r="I147" s="23" t="str">
        <f t="shared" ref="I147" si="38">IF(B147="A","20bps or 2ticks",IF(B147="B","50bps or 3ticks",IF(B147="C","50bps or 3ticks",IF(B147="D","80bps or 4ticks","error"))))</f>
        <v>50bps or 3ticks</v>
      </c>
      <c r="J147" s="25">
        <f t="shared" ref="J147" si="39">IF(B147="A",30000000,IF(B147="B",10000000,IF(B147="C",5000000,IF(B147="D",5000000,"error"))))</f>
        <v>10000000</v>
      </c>
      <c r="K147" s="26"/>
      <c r="L147" s="23"/>
      <c r="M147" s="27">
        <f t="shared" ref="M147" si="40">IF(ISNUMBER(G147)=TRUE,IF(G147&lt;100000000,1,IF(G147&lt;500000000,2,IF(G147&lt;1000000000,3,IF(G147&lt;5000000000,4,5)))),1)</f>
        <v>1</v>
      </c>
      <c r="N147" s="27">
        <f t="shared" ref="N147" si="41">IF(M147=1,0.5,IF(M147=2,0.25,IF(M147=3,0.15,IF(M147=4,0.1,IF(M147=5,0,"error")))))</f>
        <v>0.5</v>
      </c>
      <c r="O147" s="26" t="s">
        <v>171</v>
      </c>
    </row>
    <row r="148" spans="1:15" s="28" customFormat="1" x14ac:dyDescent="0.25">
      <c r="A148" s="22"/>
      <c r="B148" s="23" t="s">
        <v>146</v>
      </c>
      <c r="C148" s="22" t="s">
        <v>284</v>
      </c>
      <c r="D148" s="23">
        <v>2566</v>
      </c>
      <c r="E148" s="22" t="s">
        <v>285</v>
      </c>
      <c r="F148" s="22" t="s">
        <v>776</v>
      </c>
      <c r="G148" s="24">
        <v>7465293.0499999998</v>
      </c>
      <c r="H148" s="24"/>
      <c r="I148" s="5" t="str">
        <f t="shared" si="12"/>
        <v>50bps or 3ticks</v>
      </c>
      <c r="J148" s="9">
        <f t="shared" si="13"/>
        <v>10000000</v>
      </c>
      <c r="K148" s="26"/>
      <c r="L148" s="23"/>
      <c r="M148" s="7">
        <f t="shared" si="23"/>
        <v>1</v>
      </c>
      <c r="N148" s="7">
        <f t="shared" si="14"/>
        <v>0.5</v>
      </c>
      <c r="O148" s="10" t="s">
        <v>171</v>
      </c>
    </row>
    <row r="149" spans="1:15" s="29" customFormat="1" x14ac:dyDescent="0.25">
      <c r="A149" s="4"/>
      <c r="B149" s="5" t="s">
        <v>146</v>
      </c>
      <c r="C149" s="4" t="s">
        <v>179</v>
      </c>
      <c r="D149" s="5">
        <v>1660</v>
      </c>
      <c r="E149" s="4" t="s">
        <v>203</v>
      </c>
      <c r="F149" s="4" t="s">
        <v>552</v>
      </c>
      <c r="G149" s="6">
        <v>96724254.083333328</v>
      </c>
      <c r="H149" s="6"/>
      <c r="I149" s="5" t="str">
        <f t="shared" ref="I149" si="42">IF(B149="A","20bps or 2ticks",IF(B149="B","50bps or 3ticks",IF(B149="C","50bps or 3ticks",IF(B149="D","80bps or 4ticks","error"))))</f>
        <v>50bps or 3ticks</v>
      </c>
      <c r="J149" s="9">
        <f t="shared" ref="J149" si="43">IF(B149="A",30000000,IF(B149="B",10000000,IF(B149="C",5000000,IF(B149="D",5000000,"error"))))</f>
        <v>10000000</v>
      </c>
      <c r="K149" s="10"/>
      <c r="L149" s="5"/>
      <c r="M149" s="7">
        <f t="shared" ref="M149" si="44">IF(ISNUMBER(G149)=TRUE,IF(G149&lt;100000000,1,IF(G149&lt;500000000,2,IF(G149&lt;1000000000,3,IF(G149&lt;5000000000,4,5)))),1)</f>
        <v>1</v>
      </c>
      <c r="N149" s="7">
        <f t="shared" ref="N149" si="45">IF(M149=1,0.5,IF(M149=2,0.25,IF(M149=3,0.15,IF(M149=4,0.1,IF(M149=5,0,"error")))))</f>
        <v>0.5</v>
      </c>
      <c r="O149" s="10" t="s">
        <v>171</v>
      </c>
    </row>
    <row r="150" spans="1:15" s="29" customFormat="1" ht="31.5" x14ac:dyDescent="0.25">
      <c r="A150" s="45"/>
      <c r="B150" s="46" t="s">
        <v>146</v>
      </c>
      <c r="C150" s="45" t="s">
        <v>179</v>
      </c>
      <c r="D150" s="46" t="s">
        <v>826</v>
      </c>
      <c r="E150" s="45" t="s">
        <v>827</v>
      </c>
      <c r="F150" s="45" t="s">
        <v>551</v>
      </c>
      <c r="G150" s="47" t="s">
        <v>828</v>
      </c>
      <c r="H150" s="47"/>
      <c r="I150" s="46" t="str">
        <f t="shared" si="12"/>
        <v>50bps or 3ticks</v>
      </c>
      <c r="J150" s="48">
        <f t="shared" si="13"/>
        <v>10000000</v>
      </c>
      <c r="K150" s="49"/>
      <c r="L150" s="46"/>
      <c r="M150" s="50">
        <f t="shared" si="23"/>
        <v>1</v>
      </c>
      <c r="N150" s="50">
        <f t="shared" si="14"/>
        <v>0.5</v>
      </c>
      <c r="O150" s="49" t="s">
        <v>171</v>
      </c>
    </row>
    <row r="151" spans="1:15" s="28" customFormat="1" ht="47.25" x14ac:dyDescent="0.25">
      <c r="A151" s="22" t="s">
        <v>477</v>
      </c>
      <c r="B151" s="23" t="s">
        <v>146</v>
      </c>
      <c r="C151" s="22" t="s">
        <v>434</v>
      </c>
      <c r="D151" s="23">
        <v>1568</v>
      </c>
      <c r="E151" s="22" t="s">
        <v>437</v>
      </c>
      <c r="F151" s="4" t="s">
        <v>244</v>
      </c>
      <c r="G151" s="24">
        <v>3854149308.9833331</v>
      </c>
      <c r="H151" s="24"/>
      <c r="I151" s="23" t="str">
        <f t="shared" si="12"/>
        <v>50bps or 3ticks</v>
      </c>
      <c r="J151" s="25">
        <f t="shared" si="13"/>
        <v>10000000</v>
      </c>
      <c r="K151" s="26"/>
      <c r="L151" s="23"/>
      <c r="M151" s="27">
        <v>5</v>
      </c>
      <c r="N151" s="7">
        <f t="shared" si="14"/>
        <v>0</v>
      </c>
      <c r="O151" s="26" t="s">
        <v>578</v>
      </c>
    </row>
    <row r="152" spans="1:15" s="28" customFormat="1" x14ac:dyDescent="0.25">
      <c r="A152" s="22"/>
      <c r="B152" s="23" t="s">
        <v>146</v>
      </c>
      <c r="C152" s="22" t="s">
        <v>434</v>
      </c>
      <c r="D152" s="23">
        <v>1367</v>
      </c>
      <c r="E152" s="22" t="s">
        <v>499</v>
      </c>
      <c r="F152" s="22" t="s">
        <v>277</v>
      </c>
      <c r="G152" s="24">
        <v>490729460.83333331</v>
      </c>
      <c r="H152" s="24"/>
      <c r="I152" s="23" t="str">
        <f t="shared" ref="I152:I155" si="46">IF(B152="A","20bps or 2ticks",IF(B152="B","50bps or 3ticks",IF(B152="C","50bps or 3ticks",IF(B152="D","80bps or 4ticks","error"))))</f>
        <v>50bps or 3ticks</v>
      </c>
      <c r="J152" s="25">
        <f t="shared" ref="J152:J155" si="47">IF(B152="A",30000000,IF(B152="B",10000000,IF(B152="C",5000000,IF(B152="D",5000000,"error"))))</f>
        <v>10000000</v>
      </c>
      <c r="K152" s="26"/>
      <c r="L152" s="23"/>
      <c r="M152" s="27">
        <v>5</v>
      </c>
      <c r="N152" s="7">
        <f t="shared" ref="N152:N227" si="48">IF(M152=1,0.5,IF(M152=2,0.25,IF(M152=3,0.15,IF(M152=4,0.1,IF(M152=5,0,"error")))))</f>
        <v>0</v>
      </c>
      <c r="O152" s="26" t="s">
        <v>578</v>
      </c>
    </row>
    <row r="153" spans="1:15" s="28" customFormat="1" x14ac:dyDescent="0.25">
      <c r="A153" s="22"/>
      <c r="B153" s="23" t="s">
        <v>146</v>
      </c>
      <c r="C153" s="22" t="s">
        <v>435</v>
      </c>
      <c r="D153" s="23">
        <v>1569</v>
      </c>
      <c r="E153" s="22" t="s">
        <v>438</v>
      </c>
      <c r="F153" s="4" t="s">
        <v>244</v>
      </c>
      <c r="G153" s="24">
        <v>99393088.816666663</v>
      </c>
      <c r="H153" s="24"/>
      <c r="I153" s="23" t="str">
        <f t="shared" si="46"/>
        <v>50bps or 3ticks</v>
      </c>
      <c r="J153" s="25">
        <f t="shared" si="47"/>
        <v>10000000</v>
      </c>
      <c r="K153" s="26"/>
      <c r="L153" s="23"/>
      <c r="M153" s="27">
        <v>5</v>
      </c>
      <c r="N153" s="7">
        <f t="shared" si="48"/>
        <v>0</v>
      </c>
      <c r="O153" s="26" t="s">
        <v>578</v>
      </c>
    </row>
    <row r="154" spans="1:15" s="28" customFormat="1" x14ac:dyDescent="0.25">
      <c r="A154" s="22"/>
      <c r="B154" s="23" t="s">
        <v>146</v>
      </c>
      <c r="C154" s="22" t="s">
        <v>435</v>
      </c>
      <c r="D154" s="23">
        <v>1457</v>
      </c>
      <c r="E154" s="22" t="s">
        <v>500</v>
      </c>
      <c r="F154" s="22" t="s">
        <v>277</v>
      </c>
      <c r="G154" s="24">
        <v>27480893.199999999</v>
      </c>
      <c r="H154" s="24"/>
      <c r="I154" s="23" t="str">
        <f t="shared" si="46"/>
        <v>50bps or 3ticks</v>
      </c>
      <c r="J154" s="25">
        <f t="shared" si="47"/>
        <v>10000000</v>
      </c>
      <c r="K154" s="26"/>
      <c r="L154" s="23"/>
      <c r="M154" s="27">
        <v>5</v>
      </c>
      <c r="N154" s="7">
        <f t="shared" si="48"/>
        <v>0</v>
      </c>
      <c r="O154" s="26" t="s">
        <v>578</v>
      </c>
    </row>
    <row r="155" spans="1:15" s="28" customFormat="1" ht="31.5" x14ac:dyDescent="0.25">
      <c r="A155" s="22"/>
      <c r="B155" s="23" t="s">
        <v>146</v>
      </c>
      <c r="C155" s="22" t="s">
        <v>436</v>
      </c>
      <c r="D155" s="23">
        <v>1356</v>
      </c>
      <c r="E155" s="22" t="s">
        <v>439</v>
      </c>
      <c r="F155" s="4" t="s">
        <v>244</v>
      </c>
      <c r="G155" s="24">
        <v>545237617.29999995</v>
      </c>
      <c r="H155" s="24"/>
      <c r="I155" s="23" t="str">
        <f t="shared" si="46"/>
        <v>50bps or 3ticks</v>
      </c>
      <c r="J155" s="25">
        <f t="shared" si="47"/>
        <v>10000000</v>
      </c>
      <c r="K155" s="26"/>
      <c r="L155" s="23"/>
      <c r="M155" s="27">
        <v>5</v>
      </c>
      <c r="N155" s="7">
        <f t="shared" si="48"/>
        <v>0</v>
      </c>
      <c r="O155" s="26" t="s">
        <v>578</v>
      </c>
    </row>
    <row r="156" spans="1:15" s="28" customFormat="1" ht="31.5" x14ac:dyDescent="0.25">
      <c r="A156" s="22"/>
      <c r="B156" s="23" t="s">
        <v>146</v>
      </c>
      <c r="C156" s="22" t="s">
        <v>436</v>
      </c>
      <c r="D156" s="23">
        <v>1368</v>
      </c>
      <c r="E156" s="22" t="s">
        <v>501</v>
      </c>
      <c r="F156" s="22" t="s">
        <v>277</v>
      </c>
      <c r="G156" s="24">
        <v>54145108.81666667</v>
      </c>
      <c r="H156" s="24"/>
      <c r="I156" s="23" t="str">
        <f>IF(B156="A","20bps or 2ticks",IF(B156="B","50bps or 3ticks",IF(B156="C","50bps or 3ticks",IF(B156="D","80bps or 4ticks","error"))))</f>
        <v>50bps or 3ticks</v>
      </c>
      <c r="J156" s="25">
        <f>IF(B156="A",30000000,IF(B156="B",10000000,IF(B156="C",5000000,IF(B156="D",5000000,"error"))))</f>
        <v>10000000</v>
      </c>
      <c r="K156" s="26"/>
      <c r="L156" s="23"/>
      <c r="M156" s="27">
        <v>5</v>
      </c>
      <c r="N156" s="7">
        <f t="shared" si="48"/>
        <v>0</v>
      </c>
      <c r="O156" s="26" t="s">
        <v>578</v>
      </c>
    </row>
    <row r="157" spans="1:15" s="28" customFormat="1" ht="31.5" x14ac:dyDescent="0.25">
      <c r="A157" s="22"/>
      <c r="B157" s="23" t="s">
        <v>146</v>
      </c>
      <c r="C157" s="22" t="s">
        <v>440</v>
      </c>
      <c r="D157" s="23">
        <v>1570</v>
      </c>
      <c r="E157" s="22" t="s">
        <v>444</v>
      </c>
      <c r="F157" s="22" t="s">
        <v>149</v>
      </c>
      <c r="G157" s="24">
        <v>169948787197.91666</v>
      </c>
      <c r="H157" s="24"/>
      <c r="I157" s="23" t="str">
        <f t="shared" ref="I157:I160" si="49">IF(B157="A","20bps or 2ticks",IF(B157="B","50bps or 3ticks",IF(B157="C","50bps or 3ticks",IF(B157="D","80bps or 4ticks","error"))))</f>
        <v>50bps or 3ticks</v>
      </c>
      <c r="J157" s="25">
        <f t="shared" ref="J157:J160" si="50">IF(B157="A",30000000,IF(B157="B",10000000,IF(B157="C",5000000,IF(B157="D",5000000,"error"))))</f>
        <v>10000000</v>
      </c>
      <c r="K157" s="26"/>
      <c r="L157" s="23"/>
      <c r="M157" s="27">
        <v>5</v>
      </c>
      <c r="N157" s="7">
        <f t="shared" si="48"/>
        <v>0</v>
      </c>
      <c r="O157" s="26" t="s">
        <v>578</v>
      </c>
    </row>
    <row r="158" spans="1:15" s="28" customFormat="1" x14ac:dyDescent="0.25">
      <c r="A158" s="22"/>
      <c r="B158" s="23" t="s">
        <v>146</v>
      </c>
      <c r="C158" s="22" t="s">
        <v>440</v>
      </c>
      <c r="D158" s="23">
        <v>1579</v>
      </c>
      <c r="E158" s="22" t="s">
        <v>445</v>
      </c>
      <c r="F158" s="4" t="s">
        <v>244</v>
      </c>
      <c r="G158" s="24">
        <v>11892108632.116667</v>
      </c>
      <c r="H158" s="24"/>
      <c r="I158" s="23" t="str">
        <f t="shared" si="49"/>
        <v>50bps or 3ticks</v>
      </c>
      <c r="J158" s="25">
        <f t="shared" si="50"/>
        <v>10000000</v>
      </c>
      <c r="K158" s="26"/>
      <c r="L158" s="23"/>
      <c r="M158" s="27">
        <v>5</v>
      </c>
      <c r="N158" s="7">
        <f t="shared" si="48"/>
        <v>0</v>
      </c>
      <c r="O158" s="26" t="s">
        <v>578</v>
      </c>
    </row>
    <row r="159" spans="1:15" s="28" customFormat="1" x14ac:dyDescent="0.25">
      <c r="A159" s="22"/>
      <c r="B159" s="23" t="s">
        <v>146</v>
      </c>
      <c r="C159" s="22" t="s">
        <v>440</v>
      </c>
      <c r="D159" s="23">
        <v>1358</v>
      </c>
      <c r="E159" s="22" t="s">
        <v>446</v>
      </c>
      <c r="F159" s="22" t="s">
        <v>776</v>
      </c>
      <c r="G159" s="24">
        <v>1210296245.8333333</v>
      </c>
      <c r="H159" s="24"/>
      <c r="I159" s="23" t="str">
        <f t="shared" si="49"/>
        <v>50bps or 3ticks</v>
      </c>
      <c r="J159" s="25">
        <f t="shared" si="50"/>
        <v>10000000</v>
      </c>
      <c r="K159" s="26"/>
      <c r="L159" s="23"/>
      <c r="M159" s="27">
        <v>5</v>
      </c>
      <c r="N159" s="7">
        <f t="shared" si="48"/>
        <v>0</v>
      </c>
      <c r="O159" s="26" t="s">
        <v>578</v>
      </c>
    </row>
    <row r="160" spans="1:15" s="28" customFormat="1" x14ac:dyDescent="0.25">
      <c r="A160" s="22"/>
      <c r="B160" s="23" t="s">
        <v>146</v>
      </c>
      <c r="C160" s="22" t="s">
        <v>440</v>
      </c>
      <c r="D160" s="23">
        <v>1365</v>
      </c>
      <c r="E160" s="22" t="s">
        <v>502</v>
      </c>
      <c r="F160" s="22" t="s">
        <v>277</v>
      </c>
      <c r="G160" s="24">
        <v>2598624696</v>
      </c>
      <c r="H160" s="24"/>
      <c r="I160" s="23" t="str">
        <f t="shared" si="49"/>
        <v>50bps or 3ticks</v>
      </c>
      <c r="J160" s="25">
        <f t="shared" si="50"/>
        <v>10000000</v>
      </c>
      <c r="K160" s="26"/>
      <c r="L160" s="23"/>
      <c r="M160" s="27">
        <v>5</v>
      </c>
      <c r="N160" s="7">
        <f t="shared" si="48"/>
        <v>0</v>
      </c>
      <c r="O160" s="26" t="s">
        <v>578</v>
      </c>
    </row>
    <row r="161" spans="1:15" s="28" customFormat="1" x14ac:dyDescent="0.25">
      <c r="A161" s="22"/>
      <c r="B161" s="23" t="s">
        <v>146</v>
      </c>
      <c r="C161" s="22" t="s">
        <v>440</v>
      </c>
      <c r="D161" s="23">
        <v>1458</v>
      </c>
      <c r="E161" s="22" t="s">
        <v>447</v>
      </c>
      <c r="F161" s="22" t="s">
        <v>455</v>
      </c>
      <c r="G161" s="24">
        <v>13550140719.166666</v>
      </c>
      <c r="H161" s="24"/>
      <c r="I161" s="23" t="str">
        <f>IF(B161="A","20bps or 2ticks",IF(B161="B","50bps or 3ticks",IF(B161="C","50bps or 3ticks",IF(B161="D","80bps or 4ticks","error"))))</f>
        <v>50bps or 3ticks</v>
      </c>
      <c r="J161" s="25">
        <f>IF(B161="A",30000000,IF(B161="B",10000000,IF(B161="C",5000000,IF(B161="D",5000000,"error"))))</f>
        <v>10000000</v>
      </c>
      <c r="K161" s="26"/>
      <c r="L161" s="23"/>
      <c r="M161" s="27">
        <v>5</v>
      </c>
      <c r="N161" s="7">
        <f t="shared" si="48"/>
        <v>0</v>
      </c>
      <c r="O161" s="26" t="s">
        <v>578</v>
      </c>
    </row>
    <row r="162" spans="1:15" s="28" customFormat="1" ht="31.5" x14ac:dyDescent="0.25">
      <c r="A162" s="22"/>
      <c r="B162" s="23" t="s">
        <v>182</v>
      </c>
      <c r="C162" s="22" t="s">
        <v>441</v>
      </c>
      <c r="D162" s="23">
        <v>1571</v>
      </c>
      <c r="E162" s="22" t="s">
        <v>448</v>
      </c>
      <c r="F162" s="22" t="s">
        <v>149</v>
      </c>
      <c r="G162" s="24">
        <v>1007628443.9666667</v>
      </c>
      <c r="H162" s="24"/>
      <c r="I162" s="23" t="str">
        <f t="shared" ref="I162:I168" si="51">IF(B162="A","20bps or 2ticks",IF(B162="B","50bps or 3ticks",IF(B162="C","50bps or 3ticks",IF(B162="D","80bps or 4ticks","error"))))</f>
        <v>50bps or 3ticks</v>
      </c>
      <c r="J162" s="25">
        <f t="shared" ref="J162:J168" si="52">IF(B162="A",30000000,IF(B162="B",10000000,IF(B162="C",5000000,IF(B162="D",5000000,"error"))))</f>
        <v>10000000</v>
      </c>
      <c r="K162" s="26"/>
      <c r="L162" s="23"/>
      <c r="M162" s="27">
        <v>5</v>
      </c>
      <c r="N162" s="7">
        <f t="shared" si="48"/>
        <v>0</v>
      </c>
      <c r="O162" s="26" t="s">
        <v>578</v>
      </c>
    </row>
    <row r="163" spans="1:15" s="28" customFormat="1" x14ac:dyDescent="0.25">
      <c r="A163" s="22"/>
      <c r="B163" s="23" t="s">
        <v>146</v>
      </c>
      <c r="C163" s="22" t="s">
        <v>441</v>
      </c>
      <c r="D163" s="23">
        <v>1580</v>
      </c>
      <c r="E163" s="22" t="s">
        <v>449</v>
      </c>
      <c r="F163" s="4" t="s">
        <v>244</v>
      </c>
      <c r="G163" s="24">
        <v>548259123.58333337</v>
      </c>
      <c r="H163" s="24"/>
      <c r="I163" s="23" t="str">
        <f t="shared" si="51"/>
        <v>50bps or 3ticks</v>
      </c>
      <c r="J163" s="25">
        <f t="shared" si="52"/>
        <v>10000000</v>
      </c>
      <c r="K163" s="26"/>
      <c r="L163" s="23"/>
      <c r="M163" s="27">
        <v>5</v>
      </c>
      <c r="N163" s="7">
        <f t="shared" si="48"/>
        <v>0</v>
      </c>
      <c r="O163" s="26" t="s">
        <v>578</v>
      </c>
    </row>
    <row r="164" spans="1:15" s="29" customFormat="1" x14ac:dyDescent="0.25">
      <c r="A164" s="4"/>
      <c r="B164" s="5" t="s">
        <v>146</v>
      </c>
      <c r="C164" s="4" t="s">
        <v>441</v>
      </c>
      <c r="D164" s="5">
        <v>1456</v>
      </c>
      <c r="E164" s="4" t="s">
        <v>503</v>
      </c>
      <c r="F164" s="4" t="s">
        <v>277</v>
      </c>
      <c r="G164" s="6">
        <v>224861161.58333334</v>
      </c>
      <c r="H164" s="6"/>
      <c r="I164" s="5" t="str">
        <f t="shared" si="51"/>
        <v>50bps or 3ticks</v>
      </c>
      <c r="J164" s="9">
        <f t="shared" si="52"/>
        <v>10000000</v>
      </c>
      <c r="K164" s="10"/>
      <c r="L164" s="5"/>
      <c r="M164" s="27">
        <v>5</v>
      </c>
      <c r="N164" s="7">
        <f t="shared" si="48"/>
        <v>0</v>
      </c>
      <c r="O164" s="26" t="s">
        <v>578</v>
      </c>
    </row>
    <row r="165" spans="1:15" s="28" customFormat="1" ht="31.5" x14ac:dyDescent="0.25">
      <c r="A165" s="22"/>
      <c r="B165" s="23" t="s">
        <v>146</v>
      </c>
      <c r="C165" s="22" t="s">
        <v>442</v>
      </c>
      <c r="D165" s="23">
        <v>1357</v>
      </c>
      <c r="E165" s="22" t="s">
        <v>450</v>
      </c>
      <c r="F165" s="22" t="s">
        <v>149</v>
      </c>
      <c r="G165" s="24">
        <v>26773729630.166668</v>
      </c>
      <c r="H165" s="24"/>
      <c r="I165" s="23" t="str">
        <f t="shared" si="51"/>
        <v>50bps or 3ticks</v>
      </c>
      <c r="J165" s="25">
        <f t="shared" si="52"/>
        <v>10000000</v>
      </c>
      <c r="K165" s="26"/>
      <c r="L165" s="23"/>
      <c r="M165" s="27">
        <v>5</v>
      </c>
      <c r="N165" s="7">
        <f t="shared" si="48"/>
        <v>0</v>
      </c>
      <c r="O165" s="26" t="s">
        <v>578</v>
      </c>
    </row>
    <row r="166" spans="1:15" s="28" customFormat="1" ht="31.5" x14ac:dyDescent="0.25">
      <c r="A166" s="22"/>
      <c r="B166" s="23" t="s">
        <v>146</v>
      </c>
      <c r="C166" s="22" t="s">
        <v>442</v>
      </c>
      <c r="D166" s="23">
        <v>1360</v>
      </c>
      <c r="E166" s="22" t="s">
        <v>451</v>
      </c>
      <c r="F166" s="4" t="s">
        <v>244</v>
      </c>
      <c r="G166" s="24">
        <v>15890859874.066668</v>
      </c>
      <c r="H166" s="24"/>
      <c r="I166" s="23" t="str">
        <f t="shared" si="51"/>
        <v>50bps or 3ticks</v>
      </c>
      <c r="J166" s="25">
        <f t="shared" si="52"/>
        <v>10000000</v>
      </c>
      <c r="K166" s="26"/>
      <c r="L166" s="23"/>
      <c r="M166" s="27">
        <v>5</v>
      </c>
      <c r="N166" s="7">
        <f t="shared" si="48"/>
        <v>0</v>
      </c>
      <c r="O166" s="26" t="s">
        <v>578</v>
      </c>
    </row>
    <row r="167" spans="1:15" s="28" customFormat="1" ht="31.5" x14ac:dyDescent="0.25">
      <c r="A167" s="22"/>
      <c r="B167" s="23" t="s">
        <v>146</v>
      </c>
      <c r="C167" s="22" t="s">
        <v>442</v>
      </c>
      <c r="D167" s="23">
        <v>1366</v>
      </c>
      <c r="E167" s="22" t="s">
        <v>504</v>
      </c>
      <c r="F167" s="22" t="s">
        <v>277</v>
      </c>
      <c r="G167" s="24">
        <v>609113036.9666667</v>
      </c>
      <c r="H167" s="24"/>
      <c r="I167" s="23" t="str">
        <f t="shared" si="51"/>
        <v>50bps or 3ticks</v>
      </c>
      <c r="J167" s="25">
        <f t="shared" si="52"/>
        <v>10000000</v>
      </c>
      <c r="K167" s="26"/>
      <c r="L167" s="23"/>
      <c r="M167" s="27">
        <v>5</v>
      </c>
      <c r="N167" s="7">
        <f t="shared" si="48"/>
        <v>0</v>
      </c>
      <c r="O167" s="26" t="s">
        <v>578</v>
      </c>
    </row>
    <row r="168" spans="1:15" s="28" customFormat="1" ht="31.5" x14ac:dyDescent="0.25">
      <c r="A168" s="22"/>
      <c r="B168" s="23" t="s">
        <v>146</v>
      </c>
      <c r="C168" s="22" t="s">
        <v>442</v>
      </c>
      <c r="D168" s="23">
        <v>1459</v>
      </c>
      <c r="E168" s="22" t="s">
        <v>452</v>
      </c>
      <c r="F168" s="22" t="s">
        <v>455</v>
      </c>
      <c r="G168" s="24">
        <v>3772584948.4833331</v>
      </c>
      <c r="H168" s="24"/>
      <c r="I168" s="23" t="str">
        <f t="shared" si="51"/>
        <v>50bps or 3ticks</v>
      </c>
      <c r="J168" s="25">
        <f t="shared" si="52"/>
        <v>10000000</v>
      </c>
      <c r="K168" s="26"/>
      <c r="L168" s="23"/>
      <c r="M168" s="27">
        <v>5</v>
      </c>
      <c r="N168" s="7">
        <f t="shared" si="48"/>
        <v>0</v>
      </c>
      <c r="O168" s="26" t="s">
        <v>578</v>
      </c>
    </row>
    <row r="169" spans="1:15" s="28" customFormat="1" ht="31.5" x14ac:dyDescent="0.25">
      <c r="A169" s="22"/>
      <c r="B169" s="23" t="s">
        <v>146</v>
      </c>
      <c r="C169" s="22" t="s">
        <v>443</v>
      </c>
      <c r="D169" s="23">
        <v>1466</v>
      </c>
      <c r="E169" s="22" t="s">
        <v>505</v>
      </c>
      <c r="F169" s="22" t="s">
        <v>277</v>
      </c>
      <c r="G169" s="24">
        <v>3194902.3833333333</v>
      </c>
      <c r="H169" s="24"/>
      <c r="I169" s="23" t="str">
        <f t="shared" ref="I169" si="53">IF(B169="A","20bps or 2ticks",IF(B169="B","50bps or 3ticks",IF(B169="C","50bps or 3ticks",IF(B169="D","80bps or 4ticks","error"))))</f>
        <v>50bps or 3ticks</v>
      </c>
      <c r="J169" s="25">
        <f t="shared" ref="J169" si="54">IF(B169="A",30000000,IF(B169="B",10000000,IF(B169="C",5000000,IF(B169="D",5000000,"error"))))</f>
        <v>10000000</v>
      </c>
      <c r="K169" s="26"/>
      <c r="L169" s="23"/>
      <c r="M169" s="27">
        <v>5</v>
      </c>
      <c r="N169" s="7">
        <f t="shared" si="48"/>
        <v>0</v>
      </c>
      <c r="O169" s="26" t="s">
        <v>578</v>
      </c>
    </row>
    <row r="170" spans="1:15" s="28" customFormat="1" ht="31.5" x14ac:dyDescent="0.25">
      <c r="A170" s="22"/>
      <c r="B170" s="23" t="s">
        <v>146</v>
      </c>
      <c r="C170" s="22" t="s">
        <v>443</v>
      </c>
      <c r="D170" s="23">
        <v>1469</v>
      </c>
      <c r="E170" s="22" t="s">
        <v>453</v>
      </c>
      <c r="F170" s="4" t="s">
        <v>244</v>
      </c>
      <c r="G170" s="24">
        <v>6501542.583333333</v>
      </c>
      <c r="H170" s="24"/>
      <c r="I170" s="23" t="str">
        <f>IF(B170="A","20bps or 2ticks",IF(B170="B","50bps or 3ticks",IF(B170="C","50bps or 3ticks",IF(B170="D","80bps or 4ticks","error"))))</f>
        <v>50bps or 3ticks</v>
      </c>
      <c r="J170" s="25">
        <f>IF(B170="A",30000000,IF(B170="B",10000000,IF(B170="C",5000000,IF(B170="D",5000000,"error"))))</f>
        <v>10000000</v>
      </c>
      <c r="K170" s="26"/>
      <c r="L170" s="23"/>
      <c r="M170" s="27">
        <v>5</v>
      </c>
      <c r="N170" s="7">
        <f t="shared" si="48"/>
        <v>0</v>
      </c>
      <c r="O170" s="26" t="s">
        <v>578</v>
      </c>
    </row>
    <row r="171" spans="1:15" s="28" customFormat="1" ht="31.5" x14ac:dyDescent="0.25">
      <c r="A171" s="22"/>
      <c r="B171" s="23" t="s">
        <v>182</v>
      </c>
      <c r="C171" s="22" t="s">
        <v>443</v>
      </c>
      <c r="D171" s="23">
        <v>1472</v>
      </c>
      <c r="E171" s="22" t="s">
        <v>454</v>
      </c>
      <c r="F171" s="22" t="s">
        <v>149</v>
      </c>
      <c r="G171" s="24">
        <v>3810982.3833333333</v>
      </c>
      <c r="H171" s="24"/>
      <c r="I171" s="23" t="str">
        <f t="shared" ref="I171:I172" si="55">IF(B171="A","20bps or 2ticks",IF(B171="B","50bps or 3ticks",IF(B171="C","50bps or 3ticks",IF(B171="D","80bps or 4ticks","error"))))</f>
        <v>50bps or 3ticks</v>
      </c>
      <c r="J171" s="25">
        <f t="shared" ref="J171:J172" si="56">IF(B171="A",30000000,IF(B171="B",10000000,IF(B171="C",5000000,IF(B171="D",5000000,"error"))))</f>
        <v>10000000</v>
      </c>
      <c r="K171" s="26"/>
      <c r="L171" s="23"/>
      <c r="M171" s="27">
        <v>5</v>
      </c>
      <c r="N171" s="7">
        <f t="shared" si="48"/>
        <v>0</v>
      </c>
      <c r="O171" s="26" t="s">
        <v>578</v>
      </c>
    </row>
    <row r="172" spans="1:15" s="28" customFormat="1" ht="31.5" x14ac:dyDescent="0.25">
      <c r="A172" s="22"/>
      <c r="B172" s="23" t="s">
        <v>182</v>
      </c>
      <c r="C172" s="22" t="s">
        <v>519</v>
      </c>
      <c r="D172" s="23">
        <v>2251</v>
      </c>
      <c r="E172" s="22" t="s">
        <v>520</v>
      </c>
      <c r="F172" s="22" t="s">
        <v>208</v>
      </c>
      <c r="G172" s="24">
        <v>66952335.149999999</v>
      </c>
      <c r="H172" s="24"/>
      <c r="I172" s="23" t="str">
        <f t="shared" si="55"/>
        <v>50bps or 3ticks</v>
      </c>
      <c r="J172" s="25">
        <f t="shared" si="56"/>
        <v>10000000</v>
      </c>
      <c r="K172" s="26"/>
      <c r="L172" s="23"/>
      <c r="M172" s="27">
        <v>5</v>
      </c>
      <c r="N172" s="7">
        <f t="shared" si="48"/>
        <v>0</v>
      </c>
      <c r="O172" s="26" t="s">
        <v>578</v>
      </c>
    </row>
    <row r="173" spans="1:15" s="28" customFormat="1" ht="31.5" x14ac:dyDescent="0.25">
      <c r="A173" s="22"/>
      <c r="B173" s="23" t="s">
        <v>182</v>
      </c>
      <c r="C173" s="32" t="s">
        <v>549</v>
      </c>
      <c r="D173" s="23">
        <v>2094</v>
      </c>
      <c r="E173" s="22" t="s">
        <v>550</v>
      </c>
      <c r="F173" s="22" t="s">
        <v>551</v>
      </c>
      <c r="G173" s="24">
        <v>135017971.03333333</v>
      </c>
      <c r="H173" s="24"/>
      <c r="I173" s="23" t="str">
        <f>IF(B173="A","20bps or 2ticks",IF(B173="B","50bps or 3ticks",IF(B173="C","50bps or 3ticks",IF(B173="D","80bps or 4ticks","error"))))</f>
        <v>50bps or 3ticks</v>
      </c>
      <c r="J173" s="25">
        <f>IF(B173="A",30000000,IF(B173="B",10000000,IF(B173="C",5000000,IF(B173="D",5000000,"error"))))</f>
        <v>10000000</v>
      </c>
      <c r="K173" s="26"/>
      <c r="L173" s="23"/>
      <c r="M173" s="27">
        <v>5</v>
      </c>
      <c r="N173" s="7">
        <f t="shared" si="48"/>
        <v>0</v>
      </c>
      <c r="O173" s="26" t="s">
        <v>579</v>
      </c>
    </row>
    <row r="174" spans="1:15" s="28" customFormat="1" ht="31.5" x14ac:dyDescent="0.25">
      <c r="A174" s="22" t="s">
        <v>527</v>
      </c>
      <c r="B174" s="23" t="s">
        <v>182</v>
      </c>
      <c r="C174" s="33" t="s">
        <v>529</v>
      </c>
      <c r="D174" s="23">
        <v>2011</v>
      </c>
      <c r="E174" s="22" t="s">
        <v>580</v>
      </c>
      <c r="F174" s="22" t="s">
        <v>581</v>
      </c>
      <c r="G174" s="24">
        <v>19228329.050000001</v>
      </c>
      <c r="H174" s="24"/>
      <c r="I174" s="23" t="str">
        <f>IF(B174="A","20bps or 2ticks",IF(B174="B","50bps or 3ticks",IF(B174="C","50bps or 3ticks",IF(B174="D","80bps or 4ticks","error"))))</f>
        <v>50bps or 3ticks</v>
      </c>
      <c r="J174" s="25">
        <f>IF(B174="A",30000000,IF(B174="B",10000000,IF(B174="C",5000000,IF(B174="D",5000000,"error"))))</f>
        <v>10000000</v>
      </c>
      <c r="K174" s="26"/>
      <c r="L174" s="23"/>
      <c r="M174" s="27">
        <f t="shared" ref="M174:M219" si="57">IF(ISNUMBER(G174)=TRUE,IF(G174&lt;100000000,1,IF(G174&lt;500000000,2,IF(G174&lt;1000000000,3,IF(G174&lt;5000000000,4,5)))),1)</f>
        <v>1</v>
      </c>
      <c r="N174" s="7">
        <f t="shared" si="48"/>
        <v>0.5</v>
      </c>
      <c r="O174" s="26" t="s">
        <v>171</v>
      </c>
    </row>
    <row r="175" spans="1:15" s="28" customFormat="1" x14ac:dyDescent="0.25">
      <c r="A175" s="22"/>
      <c r="B175" s="23" t="s">
        <v>182</v>
      </c>
      <c r="C175" s="33" t="s">
        <v>716</v>
      </c>
      <c r="D175" s="23" t="s">
        <v>717</v>
      </c>
      <c r="E175" s="22" t="s">
        <v>718</v>
      </c>
      <c r="F175" s="22" t="s">
        <v>581</v>
      </c>
      <c r="G175" s="24">
        <v>7653035.9833333334</v>
      </c>
      <c r="H175" s="24"/>
      <c r="I175" s="23" t="str">
        <f>IF(B175="A","20bps or 2ticks",IF(B175="B","50bps or 3ticks",IF(B175="C","50bps or 3ticks",IF(B175="D","80bps or 4ticks","error"))))</f>
        <v>50bps or 3ticks</v>
      </c>
      <c r="J175" s="25">
        <f>IF(B175="A",30000000,IF(B175="B",10000000,IF(B175="C",5000000,IF(B175="D",5000000,"error"))))</f>
        <v>10000000</v>
      </c>
      <c r="K175" s="26"/>
      <c r="L175" s="23"/>
      <c r="M175" s="27">
        <f>IF(ISNUMBER(G175)=TRUE,IF(G175&lt;100000000,1,IF(G175&lt;500000000,2,IF(G175&lt;1000000000,3,IF(G175&lt;5000000000,4,5)))),1)</f>
        <v>1</v>
      </c>
      <c r="N175" s="27">
        <f>IF(M175=1,0.5,IF(M175=2,0.25,IF(M175=3,0.15,IF(M175=4,0.1,IF(M175=5,0,"error")))))</f>
        <v>0.5</v>
      </c>
      <c r="O175" s="26" t="s">
        <v>171</v>
      </c>
    </row>
    <row r="176" spans="1:15" s="28" customFormat="1" x14ac:dyDescent="0.25">
      <c r="A176" s="22"/>
      <c r="B176" s="23" t="s">
        <v>182</v>
      </c>
      <c r="C176" s="33" t="s">
        <v>529</v>
      </c>
      <c r="D176" s="23">
        <v>2080</v>
      </c>
      <c r="E176" s="22" t="s">
        <v>531</v>
      </c>
      <c r="F176" s="22" t="s">
        <v>244</v>
      </c>
      <c r="G176" s="24">
        <v>39309636.666666664</v>
      </c>
      <c r="H176" s="24"/>
      <c r="I176" s="23" t="str">
        <f t="shared" ref="I176:I234" si="58">IF(B176="A","20bps or 2ticks",IF(B176="B","50bps or 3ticks",IF(B176="C","50bps or 3ticks",IF(B176="D","80bps or 4ticks","error"))))</f>
        <v>50bps or 3ticks</v>
      </c>
      <c r="J176" s="25">
        <f t="shared" ref="J176:J234" si="59">IF(B176="A",30000000,IF(B176="B",10000000,IF(B176="C",5000000,IF(B176="D",5000000,"error"))))</f>
        <v>10000000</v>
      </c>
      <c r="K176" s="26"/>
      <c r="L176" s="23"/>
      <c r="M176" s="27">
        <f t="shared" si="57"/>
        <v>1</v>
      </c>
      <c r="N176" s="7">
        <f t="shared" si="48"/>
        <v>0.5</v>
      </c>
      <c r="O176" s="26" t="s">
        <v>171</v>
      </c>
    </row>
    <row r="177" spans="1:15" s="28" customFormat="1" x14ac:dyDescent="0.25">
      <c r="A177" s="22"/>
      <c r="B177" s="23" t="s">
        <v>182</v>
      </c>
      <c r="C177" s="33" t="s">
        <v>529</v>
      </c>
      <c r="D177" s="23">
        <v>2081</v>
      </c>
      <c r="E177" s="22" t="s">
        <v>532</v>
      </c>
      <c r="F177" s="22" t="s">
        <v>244</v>
      </c>
      <c r="G177" s="24">
        <v>2338296.3833333333</v>
      </c>
      <c r="H177" s="24"/>
      <c r="I177" s="23" t="str">
        <f t="shared" si="58"/>
        <v>50bps or 3ticks</v>
      </c>
      <c r="J177" s="25">
        <f t="shared" si="59"/>
        <v>10000000</v>
      </c>
      <c r="K177" s="26"/>
      <c r="L177" s="23"/>
      <c r="M177" s="27">
        <f t="shared" si="57"/>
        <v>1</v>
      </c>
      <c r="N177" s="7">
        <f t="shared" si="48"/>
        <v>0.5</v>
      </c>
      <c r="O177" s="26" t="s">
        <v>171</v>
      </c>
    </row>
    <row r="178" spans="1:15" s="28" customFormat="1" x14ac:dyDescent="0.25">
      <c r="A178" s="22"/>
      <c r="B178" s="23" t="s">
        <v>182</v>
      </c>
      <c r="C178" s="33" t="s">
        <v>529</v>
      </c>
      <c r="D178" s="23">
        <v>2082</v>
      </c>
      <c r="E178" s="22" t="s">
        <v>533</v>
      </c>
      <c r="F178" s="22" t="s">
        <v>244</v>
      </c>
      <c r="G178" s="24">
        <v>472562.36666666664</v>
      </c>
      <c r="H178" s="24"/>
      <c r="I178" s="23" t="str">
        <f t="shared" si="58"/>
        <v>50bps or 3ticks</v>
      </c>
      <c r="J178" s="25">
        <f t="shared" si="59"/>
        <v>10000000</v>
      </c>
      <c r="K178" s="26"/>
      <c r="L178" s="23"/>
      <c r="M178" s="27">
        <f t="shared" si="57"/>
        <v>1</v>
      </c>
      <c r="N178" s="7">
        <f t="shared" si="48"/>
        <v>0.5</v>
      </c>
      <c r="O178" s="26" t="s">
        <v>171</v>
      </c>
    </row>
    <row r="179" spans="1:15" s="44" customFormat="1" x14ac:dyDescent="0.25">
      <c r="A179" s="22"/>
      <c r="B179" s="23" t="s">
        <v>182</v>
      </c>
      <c r="C179" s="33" t="s">
        <v>529</v>
      </c>
      <c r="D179" s="23" t="s">
        <v>753</v>
      </c>
      <c r="E179" s="22" t="s">
        <v>756</v>
      </c>
      <c r="F179" s="22" t="s">
        <v>244</v>
      </c>
      <c r="G179" s="24">
        <v>2889155.0166666666</v>
      </c>
      <c r="H179" s="24"/>
      <c r="I179" s="23" t="str">
        <f t="shared" si="58"/>
        <v>50bps or 3ticks</v>
      </c>
      <c r="J179" s="25">
        <f t="shared" si="59"/>
        <v>10000000</v>
      </c>
      <c r="K179" s="26"/>
      <c r="L179" s="23"/>
      <c r="M179" s="27">
        <f t="shared" si="57"/>
        <v>1</v>
      </c>
      <c r="N179" s="27">
        <f t="shared" si="48"/>
        <v>0.5</v>
      </c>
      <c r="O179" s="26" t="s">
        <v>171</v>
      </c>
    </row>
    <row r="180" spans="1:15" s="44" customFormat="1" x14ac:dyDescent="0.25">
      <c r="A180" s="22"/>
      <c r="B180" s="23" t="s">
        <v>182</v>
      </c>
      <c r="C180" s="33" t="s">
        <v>529</v>
      </c>
      <c r="D180" s="23" t="s">
        <v>754</v>
      </c>
      <c r="E180" s="22" t="s">
        <v>757</v>
      </c>
      <c r="F180" s="22" t="s">
        <v>244</v>
      </c>
      <c r="G180" s="24">
        <v>14598546.583333334</v>
      </c>
      <c r="H180" s="24"/>
      <c r="I180" s="23" t="str">
        <f t="shared" si="58"/>
        <v>50bps or 3ticks</v>
      </c>
      <c r="J180" s="25">
        <f t="shared" ref="J180:J181" si="60">IF(B180="A",30000000,IF(B180="B",10000000,IF(B180="C",5000000,IF(B180="D",5000000,"error"))))</f>
        <v>10000000</v>
      </c>
      <c r="K180" s="26"/>
      <c r="L180" s="23"/>
      <c r="M180" s="27">
        <f t="shared" ref="M180:M181" si="61">IF(ISNUMBER(G180)=TRUE,IF(G180&lt;100000000,1,IF(G180&lt;500000000,2,IF(G180&lt;1000000000,3,IF(G180&lt;5000000000,4,5)))),1)</f>
        <v>1</v>
      </c>
      <c r="N180" s="27">
        <f t="shared" ref="N180:N181" si="62">IF(M180=1,0.5,IF(M180=2,0.25,IF(M180=3,0.15,IF(M180=4,0.1,IF(M180=5,0,"error")))))</f>
        <v>0.5</v>
      </c>
      <c r="O180" s="26" t="s">
        <v>171</v>
      </c>
    </row>
    <row r="181" spans="1:15" s="44" customFormat="1" x14ac:dyDescent="0.25">
      <c r="A181" s="22"/>
      <c r="B181" s="23" t="s">
        <v>182</v>
      </c>
      <c r="C181" s="33" t="s">
        <v>529</v>
      </c>
      <c r="D181" s="23" t="s">
        <v>755</v>
      </c>
      <c r="E181" s="22" t="s">
        <v>758</v>
      </c>
      <c r="F181" s="22" t="s">
        <v>244</v>
      </c>
      <c r="G181" s="24">
        <v>565041.1333333333</v>
      </c>
      <c r="H181" s="24"/>
      <c r="I181" s="23" t="str">
        <f t="shared" si="58"/>
        <v>50bps or 3ticks</v>
      </c>
      <c r="J181" s="25">
        <f t="shared" si="60"/>
        <v>10000000</v>
      </c>
      <c r="K181" s="26"/>
      <c r="L181" s="23"/>
      <c r="M181" s="27">
        <f t="shared" si="61"/>
        <v>1</v>
      </c>
      <c r="N181" s="27">
        <f t="shared" si="62"/>
        <v>0.5</v>
      </c>
      <c r="O181" s="26" t="s">
        <v>171</v>
      </c>
    </row>
    <row r="182" spans="1:15" s="28" customFormat="1" x14ac:dyDescent="0.25">
      <c r="A182" s="22"/>
      <c r="B182" s="23" t="s">
        <v>182</v>
      </c>
      <c r="C182" s="33" t="s">
        <v>529</v>
      </c>
      <c r="D182" s="23">
        <v>2083</v>
      </c>
      <c r="E182" s="22" t="s">
        <v>530</v>
      </c>
      <c r="F182" s="22" t="s">
        <v>208</v>
      </c>
      <c r="G182" s="24">
        <v>13151913.366666667</v>
      </c>
      <c r="H182" s="24"/>
      <c r="I182" s="23" t="str">
        <f t="shared" si="58"/>
        <v>50bps or 3ticks</v>
      </c>
      <c r="J182" s="25">
        <f t="shared" si="59"/>
        <v>10000000</v>
      </c>
      <c r="K182" s="26"/>
      <c r="L182" s="23"/>
      <c r="M182" s="27">
        <f t="shared" si="57"/>
        <v>1</v>
      </c>
      <c r="N182" s="7">
        <f t="shared" si="48"/>
        <v>0.5</v>
      </c>
      <c r="O182" s="26" t="s">
        <v>171</v>
      </c>
    </row>
    <row r="183" spans="1:15" s="28" customFormat="1" x14ac:dyDescent="0.25">
      <c r="A183" s="22"/>
      <c r="B183" s="23" t="s">
        <v>182</v>
      </c>
      <c r="C183" s="33" t="s">
        <v>529</v>
      </c>
      <c r="D183" s="23">
        <v>2084</v>
      </c>
      <c r="E183" s="22" t="s">
        <v>528</v>
      </c>
      <c r="F183" s="22" t="s">
        <v>208</v>
      </c>
      <c r="G183" s="24">
        <v>31634640</v>
      </c>
      <c r="H183" s="24"/>
      <c r="I183" s="23" t="str">
        <f t="shared" si="58"/>
        <v>50bps or 3ticks</v>
      </c>
      <c r="J183" s="25">
        <f t="shared" si="59"/>
        <v>10000000</v>
      </c>
      <c r="K183" s="26"/>
      <c r="L183" s="23"/>
      <c r="M183" s="27">
        <f t="shared" si="57"/>
        <v>1</v>
      </c>
      <c r="N183" s="7">
        <f t="shared" si="48"/>
        <v>0.5</v>
      </c>
      <c r="O183" s="26" t="s">
        <v>171</v>
      </c>
    </row>
    <row r="184" spans="1:15" s="28" customFormat="1" x14ac:dyDescent="0.25">
      <c r="A184" s="22"/>
      <c r="B184" s="23" t="s">
        <v>182</v>
      </c>
      <c r="C184" s="33" t="s">
        <v>529</v>
      </c>
      <c r="D184" s="23">
        <v>2085</v>
      </c>
      <c r="E184" s="22" t="s">
        <v>534</v>
      </c>
      <c r="F184" s="22" t="s">
        <v>552</v>
      </c>
      <c r="G184" s="24">
        <v>21273642.783333335</v>
      </c>
      <c r="H184" s="24"/>
      <c r="I184" s="23" t="str">
        <f t="shared" si="58"/>
        <v>50bps or 3ticks</v>
      </c>
      <c r="J184" s="25">
        <f t="shared" si="59"/>
        <v>10000000</v>
      </c>
      <c r="K184" s="26"/>
      <c r="L184" s="23"/>
      <c r="M184" s="27">
        <f t="shared" si="57"/>
        <v>1</v>
      </c>
      <c r="N184" s="7">
        <f t="shared" si="48"/>
        <v>0.5</v>
      </c>
      <c r="O184" s="26" t="s">
        <v>171</v>
      </c>
    </row>
    <row r="185" spans="1:15" s="28" customFormat="1" x14ac:dyDescent="0.25">
      <c r="A185" s="22"/>
      <c r="B185" s="23" t="s">
        <v>182</v>
      </c>
      <c r="C185" s="33" t="s">
        <v>529</v>
      </c>
      <c r="D185" s="23" t="s">
        <v>609</v>
      </c>
      <c r="E185" s="22" t="s">
        <v>611</v>
      </c>
      <c r="F185" s="22" t="s">
        <v>610</v>
      </c>
      <c r="G185" s="24">
        <v>3147118.4</v>
      </c>
      <c r="H185" s="24"/>
      <c r="I185" s="23" t="str">
        <f t="shared" ref="I185:I188" si="63">IF(B185="A","20bps or 2ticks",IF(B185="B","50bps or 3ticks",IF(B185="C","50bps or 3ticks",IF(B185="D","80bps or 4ticks","error"))))</f>
        <v>50bps or 3ticks</v>
      </c>
      <c r="J185" s="25">
        <f t="shared" ref="J185:J188" si="64">IF(B185="A",30000000,IF(B185="B",10000000,IF(B185="C",5000000,IF(B185="D",5000000,"error"))))</f>
        <v>10000000</v>
      </c>
      <c r="K185" s="26"/>
      <c r="L185" s="23"/>
      <c r="M185" s="27">
        <f t="shared" si="57"/>
        <v>1</v>
      </c>
      <c r="N185" s="27">
        <f t="shared" si="48"/>
        <v>0.5</v>
      </c>
      <c r="O185" s="26" t="s">
        <v>171</v>
      </c>
    </row>
    <row r="186" spans="1:15" s="28" customFormat="1" x14ac:dyDescent="0.25">
      <c r="A186" s="22"/>
      <c r="B186" s="23" t="s">
        <v>182</v>
      </c>
      <c r="C186" s="33" t="s">
        <v>529</v>
      </c>
      <c r="D186" s="23" t="s">
        <v>670</v>
      </c>
      <c r="E186" s="22" t="s">
        <v>671</v>
      </c>
      <c r="F186" s="22" t="s">
        <v>610</v>
      </c>
      <c r="G186" s="24">
        <v>757824.3833333333</v>
      </c>
      <c r="H186" s="24"/>
      <c r="I186" s="23" t="str">
        <f t="shared" si="63"/>
        <v>50bps or 3ticks</v>
      </c>
      <c r="J186" s="25">
        <f t="shared" si="64"/>
        <v>10000000</v>
      </c>
      <c r="K186" s="26"/>
      <c r="L186" s="23"/>
      <c r="M186" s="27">
        <f t="shared" si="57"/>
        <v>1</v>
      </c>
      <c r="N186" s="27">
        <f t="shared" si="48"/>
        <v>0.5</v>
      </c>
      <c r="O186" s="26" t="s">
        <v>171</v>
      </c>
    </row>
    <row r="187" spans="1:15" s="28" customFormat="1" x14ac:dyDescent="0.25">
      <c r="A187" s="22"/>
      <c r="B187" s="23" t="s">
        <v>182</v>
      </c>
      <c r="C187" s="33" t="s">
        <v>529</v>
      </c>
      <c r="D187" s="23" t="s">
        <v>672</v>
      </c>
      <c r="E187" s="22" t="s">
        <v>673</v>
      </c>
      <c r="F187" s="22" t="s">
        <v>610</v>
      </c>
      <c r="G187" s="24">
        <v>6328241.5999999996</v>
      </c>
      <c r="H187" s="24"/>
      <c r="I187" s="23" t="str">
        <f t="shared" si="63"/>
        <v>50bps or 3ticks</v>
      </c>
      <c r="J187" s="25">
        <f t="shared" si="64"/>
        <v>10000000</v>
      </c>
      <c r="K187" s="26"/>
      <c r="L187" s="23"/>
      <c r="M187" s="27">
        <f t="shared" si="57"/>
        <v>1</v>
      </c>
      <c r="N187" s="27">
        <f t="shared" si="48"/>
        <v>0.5</v>
      </c>
      <c r="O187" s="26" t="s">
        <v>171</v>
      </c>
    </row>
    <row r="188" spans="1:15" s="44" customFormat="1" ht="31.5" x14ac:dyDescent="0.25">
      <c r="A188" s="51"/>
      <c r="B188" s="52" t="s">
        <v>182</v>
      </c>
      <c r="C188" s="34" t="s">
        <v>529</v>
      </c>
      <c r="D188" s="52" t="s">
        <v>791</v>
      </c>
      <c r="E188" s="51" t="s">
        <v>792</v>
      </c>
      <c r="F188" s="51" t="s">
        <v>793</v>
      </c>
      <c r="G188" s="53" t="s">
        <v>794</v>
      </c>
      <c r="H188" s="53"/>
      <c r="I188" s="52" t="str">
        <f t="shared" si="63"/>
        <v>50bps or 3ticks</v>
      </c>
      <c r="J188" s="56">
        <f t="shared" si="64"/>
        <v>10000000</v>
      </c>
      <c r="K188" s="54"/>
      <c r="L188" s="52"/>
      <c r="M188" s="55">
        <f t="shared" si="57"/>
        <v>1</v>
      </c>
      <c r="N188" s="55">
        <f t="shared" si="48"/>
        <v>0.5</v>
      </c>
      <c r="O188" s="54" t="s">
        <v>171</v>
      </c>
    </row>
    <row r="189" spans="1:15" ht="31.5" x14ac:dyDescent="0.25">
      <c r="A189" s="4" t="s">
        <v>474</v>
      </c>
      <c r="B189" s="5" t="s">
        <v>147</v>
      </c>
      <c r="C189" s="4" t="s">
        <v>178</v>
      </c>
      <c r="D189" s="5">
        <v>1659</v>
      </c>
      <c r="E189" s="4" t="s">
        <v>180</v>
      </c>
      <c r="F189" s="4" t="s">
        <v>181</v>
      </c>
      <c r="G189" s="6">
        <v>42577345.549999997</v>
      </c>
      <c r="H189" s="6"/>
      <c r="I189" s="5" t="str">
        <f t="shared" si="58"/>
        <v>50bps or 3ticks</v>
      </c>
      <c r="J189" s="9">
        <f t="shared" si="59"/>
        <v>5000000</v>
      </c>
      <c r="K189" s="10"/>
      <c r="L189" s="5"/>
      <c r="M189" s="7">
        <f t="shared" si="57"/>
        <v>1</v>
      </c>
      <c r="N189" s="7">
        <f t="shared" si="48"/>
        <v>0.5</v>
      </c>
      <c r="O189" s="10" t="s">
        <v>171</v>
      </c>
    </row>
    <row r="190" spans="1:15" x14ac:dyDescent="0.25">
      <c r="A190" s="4"/>
      <c r="B190" s="5" t="s">
        <v>147</v>
      </c>
      <c r="C190" s="4" t="s">
        <v>88</v>
      </c>
      <c r="D190" s="5">
        <v>1555</v>
      </c>
      <c r="E190" s="4" t="s">
        <v>89</v>
      </c>
      <c r="F190" s="4" t="s">
        <v>776</v>
      </c>
      <c r="G190" s="6">
        <v>7994800.916666667</v>
      </c>
      <c r="H190" s="6"/>
      <c r="I190" s="5" t="str">
        <f t="shared" si="58"/>
        <v>50bps or 3ticks</v>
      </c>
      <c r="J190" s="9">
        <f t="shared" si="59"/>
        <v>5000000</v>
      </c>
      <c r="K190" s="10"/>
      <c r="L190" s="5"/>
      <c r="M190" s="7">
        <f t="shared" si="57"/>
        <v>1</v>
      </c>
      <c r="N190" s="7">
        <f t="shared" si="48"/>
        <v>0.5</v>
      </c>
      <c r="O190" s="10" t="s">
        <v>171</v>
      </c>
    </row>
    <row r="191" spans="1:15" ht="31.5" x14ac:dyDescent="0.25">
      <c r="A191" s="4"/>
      <c r="B191" s="5" t="s">
        <v>147</v>
      </c>
      <c r="C191" s="4" t="s">
        <v>90</v>
      </c>
      <c r="D191" s="5">
        <v>1495</v>
      </c>
      <c r="E191" s="4" t="s">
        <v>91</v>
      </c>
      <c r="F191" s="4" t="s">
        <v>776</v>
      </c>
      <c r="G191" s="6">
        <v>3742009.5833333335</v>
      </c>
      <c r="H191" s="6"/>
      <c r="I191" s="5" t="str">
        <f t="shared" si="58"/>
        <v>50bps or 3ticks</v>
      </c>
      <c r="J191" s="9">
        <f t="shared" si="59"/>
        <v>5000000</v>
      </c>
      <c r="K191" s="10"/>
      <c r="L191" s="5"/>
      <c r="M191" s="7">
        <f t="shared" si="57"/>
        <v>1</v>
      </c>
      <c r="N191" s="7">
        <f t="shared" si="48"/>
        <v>0.5</v>
      </c>
      <c r="O191" s="10" t="s">
        <v>171</v>
      </c>
    </row>
    <row r="192" spans="1:15" ht="31.5" x14ac:dyDescent="0.25">
      <c r="A192" s="4"/>
      <c r="B192" s="11" t="s">
        <v>184</v>
      </c>
      <c r="C192" s="4" t="s">
        <v>190</v>
      </c>
      <c r="D192" s="5">
        <v>2515</v>
      </c>
      <c r="E192" s="4" t="s">
        <v>191</v>
      </c>
      <c r="F192" s="4" t="s">
        <v>149</v>
      </c>
      <c r="G192" s="6">
        <v>53381733.899999999</v>
      </c>
      <c r="H192" s="6"/>
      <c r="I192" s="5" t="str">
        <f t="shared" si="58"/>
        <v>50bps or 3ticks</v>
      </c>
      <c r="J192" s="9">
        <f t="shared" si="59"/>
        <v>5000000</v>
      </c>
      <c r="K192" s="10"/>
      <c r="L192" s="5"/>
      <c r="M192" s="7">
        <f t="shared" si="57"/>
        <v>1</v>
      </c>
      <c r="N192" s="7">
        <f t="shared" si="48"/>
        <v>0.5</v>
      </c>
      <c r="O192" s="10" t="s">
        <v>171</v>
      </c>
    </row>
    <row r="193" spans="1:15" s="28" customFormat="1" ht="31.5" x14ac:dyDescent="0.25">
      <c r="A193" s="22"/>
      <c r="B193" s="23" t="s">
        <v>148</v>
      </c>
      <c r="C193" s="22" t="s">
        <v>596</v>
      </c>
      <c r="D193" s="23">
        <v>2018</v>
      </c>
      <c r="E193" s="22" t="s">
        <v>594</v>
      </c>
      <c r="F193" s="22" t="s">
        <v>595</v>
      </c>
      <c r="G193" s="24">
        <v>10037704.550000001</v>
      </c>
      <c r="H193" s="24"/>
      <c r="I193" s="23" t="str">
        <f t="shared" ref="I193" si="65">IF(B193="A","20bps or 2ticks",IF(B193="B","50bps or 3ticks",IF(B193="C","50bps or 3ticks",IF(B193="D","80bps or 4ticks","error"))))</f>
        <v>50bps or 3ticks</v>
      </c>
      <c r="J193" s="25">
        <f t="shared" ref="J193" si="66">IF(B193="A",30000000,IF(B193="B",10000000,IF(B193="C",5000000,IF(B193="D",5000000,"error"))))</f>
        <v>5000000</v>
      </c>
      <c r="K193" s="26"/>
      <c r="L193" s="23"/>
      <c r="M193" s="27">
        <f t="shared" si="57"/>
        <v>1</v>
      </c>
      <c r="N193" s="27">
        <f t="shared" si="48"/>
        <v>0.5</v>
      </c>
      <c r="O193" s="26" t="s">
        <v>171</v>
      </c>
    </row>
    <row r="194" spans="1:15" s="28" customFormat="1" ht="31.5" x14ac:dyDescent="0.25">
      <c r="A194" s="22"/>
      <c r="B194" s="23" t="s">
        <v>147</v>
      </c>
      <c r="C194" s="22" t="s">
        <v>583</v>
      </c>
      <c r="D194" s="23">
        <v>2864</v>
      </c>
      <c r="E194" s="22" t="s">
        <v>419</v>
      </c>
      <c r="F194" s="22" t="s">
        <v>281</v>
      </c>
      <c r="G194" s="24">
        <v>962541.6333333333</v>
      </c>
      <c r="H194" s="24"/>
      <c r="I194" s="5" t="str">
        <f t="shared" si="58"/>
        <v>50bps or 3ticks</v>
      </c>
      <c r="J194" s="9">
        <f t="shared" si="59"/>
        <v>5000000</v>
      </c>
      <c r="K194" s="26"/>
      <c r="L194" s="23"/>
      <c r="M194" s="7">
        <f t="shared" si="57"/>
        <v>1</v>
      </c>
      <c r="N194" s="7">
        <f t="shared" si="48"/>
        <v>0.5</v>
      </c>
      <c r="O194" s="10" t="s">
        <v>171</v>
      </c>
    </row>
    <row r="195" spans="1:15" x14ac:dyDescent="0.25">
      <c r="A195" s="4" t="s">
        <v>162</v>
      </c>
      <c r="B195" s="5" t="s">
        <v>147</v>
      </c>
      <c r="C195" s="4" t="s">
        <v>92</v>
      </c>
      <c r="D195" s="5">
        <v>1322</v>
      </c>
      <c r="E195" s="4" t="s">
        <v>93</v>
      </c>
      <c r="F195" s="4" t="s">
        <v>776</v>
      </c>
      <c r="G195" s="6">
        <v>14825586.416666666</v>
      </c>
      <c r="H195" s="6"/>
      <c r="I195" s="5" t="str">
        <f t="shared" si="58"/>
        <v>50bps or 3ticks</v>
      </c>
      <c r="J195" s="9">
        <f t="shared" si="59"/>
        <v>5000000</v>
      </c>
      <c r="K195" s="10"/>
      <c r="L195" s="5"/>
      <c r="M195" s="7">
        <f t="shared" si="57"/>
        <v>1</v>
      </c>
      <c r="N195" s="7">
        <f t="shared" si="48"/>
        <v>0.5</v>
      </c>
      <c r="O195" s="10" t="s">
        <v>171</v>
      </c>
    </row>
    <row r="196" spans="1:15" s="28" customFormat="1" x14ac:dyDescent="0.25">
      <c r="A196" s="22"/>
      <c r="B196" s="23" t="s">
        <v>147</v>
      </c>
      <c r="C196" s="22" t="s">
        <v>239</v>
      </c>
      <c r="D196" s="23">
        <v>2553</v>
      </c>
      <c r="E196" s="22" t="s">
        <v>240</v>
      </c>
      <c r="F196" s="22" t="s">
        <v>150</v>
      </c>
      <c r="G196" s="24">
        <v>182372507.08333334</v>
      </c>
      <c r="H196" s="24"/>
      <c r="I196" s="5" t="str">
        <f t="shared" si="58"/>
        <v>50bps or 3ticks</v>
      </c>
      <c r="J196" s="9">
        <f t="shared" si="59"/>
        <v>5000000</v>
      </c>
      <c r="K196" s="26"/>
      <c r="L196" s="23"/>
      <c r="M196" s="7">
        <f t="shared" si="57"/>
        <v>2</v>
      </c>
      <c r="N196" s="7">
        <f t="shared" si="48"/>
        <v>0.25</v>
      </c>
      <c r="O196" s="10" t="s">
        <v>171</v>
      </c>
    </row>
    <row r="197" spans="1:15" ht="31.5" x14ac:dyDescent="0.25">
      <c r="A197" s="4"/>
      <c r="B197" s="5" t="s">
        <v>147</v>
      </c>
      <c r="C197" s="4" t="s">
        <v>94</v>
      </c>
      <c r="D197" s="5">
        <v>1309</v>
      </c>
      <c r="E197" s="4" t="s">
        <v>238</v>
      </c>
      <c r="F197" s="4" t="s">
        <v>149</v>
      </c>
      <c r="G197" s="6">
        <v>13671769</v>
      </c>
      <c r="H197" s="6"/>
      <c r="I197" s="5" t="str">
        <f t="shared" si="58"/>
        <v>50bps or 3ticks</v>
      </c>
      <c r="J197" s="9">
        <f t="shared" si="59"/>
        <v>5000000</v>
      </c>
      <c r="K197" s="10"/>
      <c r="L197" s="5"/>
      <c r="M197" s="7">
        <f t="shared" si="57"/>
        <v>1</v>
      </c>
      <c r="N197" s="7">
        <f t="shared" si="48"/>
        <v>0.5</v>
      </c>
      <c r="O197" s="10" t="s">
        <v>171</v>
      </c>
    </row>
    <row r="198" spans="1:15" s="28" customFormat="1" ht="31.5" x14ac:dyDescent="0.25">
      <c r="A198" s="22"/>
      <c r="B198" s="23" t="s">
        <v>147</v>
      </c>
      <c r="C198" s="22" t="s">
        <v>236</v>
      </c>
      <c r="D198" s="23">
        <v>2530</v>
      </c>
      <c r="E198" s="22" t="s">
        <v>237</v>
      </c>
      <c r="F198" s="22" t="s">
        <v>552</v>
      </c>
      <c r="G198" s="24">
        <v>23806184.666666668</v>
      </c>
      <c r="H198" s="24"/>
      <c r="I198" s="5" t="str">
        <f t="shared" si="58"/>
        <v>50bps or 3ticks</v>
      </c>
      <c r="J198" s="9">
        <f t="shared" si="59"/>
        <v>5000000</v>
      </c>
      <c r="K198" s="26"/>
      <c r="L198" s="23"/>
      <c r="M198" s="7">
        <f t="shared" si="57"/>
        <v>1</v>
      </c>
      <c r="N198" s="7">
        <f t="shared" si="48"/>
        <v>0.5</v>
      </c>
      <c r="O198" s="10" t="s">
        <v>171</v>
      </c>
    </row>
    <row r="199" spans="1:15" s="28" customFormat="1" x14ac:dyDescent="0.25">
      <c r="A199" s="22"/>
      <c r="B199" s="23" t="s">
        <v>147</v>
      </c>
      <c r="C199" s="22" t="s">
        <v>314</v>
      </c>
      <c r="D199" s="23">
        <v>2628</v>
      </c>
      <c r="E199" s="22" t="s">
        <v>315</v>
      </c>
      <c r="F199" s="22" t="s">
        <v>277</v>
      </c>
      <c r="G199" s="24">
        <v>106221802.81666666</v>
      </c>
      <c r="H199" s="24"/>
      <c r="I199" s="5" t="str">
        <f t="shared" si="58"/>
        <v>50bps or 3ticks</v>
      </c>
      <c r="J199" s="9">
        <f t="shared" si="59"/>
        <v>5000000</v>
      </c>
      <c r="K199" s="26"/>
      <c r="L199" s="23"/>
      <c r="M199" s="7">
        <f t="shared" si="57"/>
        <v>2</v>
      </c>
      <c r="N199" s="7">
        <f t="shared" si="48"/>
        <v>0.25</v>
      </c>
      <c r="O199" s="10" t="s">
        <v>171</v>
      </c>
    </row>
    <row r="200" spans="1:15" s="28" customFormat="1" ht="31.5" x14ac:dyDescent="0.25">
      <c r="A200" s="22"/>
      <c r="B200" s="23" t="s">
        <v>147</v>
      </c>
      <c r="C200" s="22" t="s">
        <v>317</v>
      </c>
      <c r="D200" s="23">
        <v>2629</v>
      </c>
      <c r="E200" s="22" t="s">
        <v>316</v>
      </c>
      <c r="F200" s="22" t="s">
        <v>277</v>
      </c>
      <c r="G200" s="24">
        <v>79036815.5</v>
      </c>
      <c r="H200" s="24"/>
      <c r="I200" s="5" t="str">
        <f t="shared" ref="I200" si="67">IF(B200="A","20bps or 2ticks",IF(B200="B","50bps or 3ticks",IF(B200="C","50bps or 3ticks",IF(B200="D","80bps or 4ticks","error"))))</f>
        <v>50bps or 3ticks</v>
      </c>
      <c r="J200" s="9">
        <f t="shared" ref="J200" si="68">IF(B200="A",30000000,IF(B200="B",10000000,IF(B200="C",5000000,IF(B200="D",5000000,"error"))))</f>
        <v>5000000</v>
      </c>
      <c r="K200" s="26"/>
      <c r="L200" s="23"/>
      <c r="M200" s="7">
        <f t="shared" ref="M200" si="69">IF(ISNUMBER(G200)=TRUE,IF(G200&lt;100000000,1,IF(G200&lt;500000000,2,IF(G200&lt;1000000000,3,IF(G200&lt;5000000000,4,5)))),1)</f>
        <v>1</v>
      </c>
      <c r="N200" s="7">
        <f t="shared" ref="N200" si="70">IF(M200=1,0.5,IF(M200=2,0.25,IF(M200=3,0.15,IF(M200=4,0.1,IF(M200=5,0,"error")))))</f>
        <v>0.5</v>
      </c>
      <c r="O200" s="10" t="s">
        <v>171</v>
      </c>
    </row>
    <row r="201" spans="1:15" s="28" customFormat="1" ht="47.25" x14ac:dyDescent="0.25">
      <c r="A201" s="22"/>
      <c r="B201" s="23" t="s">
        <v>148</v>
      </c>
      <c r="C201" s="22" t="s">
        <v>526</v>
      </c>
      <c r="D201" s="23">
        <v>2254</v>
      </c>
      <c r="E201" s="22" t="s">
        <v>525</v>
      </c>
      <c r="F201" s="22" t="s">
        <v>281</v>
      </c>
      <c r="G201" s="24">
        <v>88360583.599999994</v>
      </c>
      <c r="H201" s="24"/>
      <c r="I201" s="23" t="str">
        <f t="shared" ref="I201" si="71">IF(B201="A","20bps or 2ticks",IF(B201="B","50bps or 3ticks",IF(B201="C","50bps or 3ticks",IF(B201="D","80bps or 4ticks","error"))))</f>
        <v>50bps or 3ticks</v>
      </c>
      <c r="J201" s="25">
        <f t="shared" ref="J201" si="72">IF(B201="A",30000000,IF(B201="B",10000000,IF(B201="C",5000000,IF(B201="D",5000000,"error"))))</f>
        <v>5000000</v>
      </c>
      <c r="K201" s="26"/>
      <c r="L201" s="23"/>
      <c r="M201" s="27">
        <f t="shared" ref="M201" si="73">IF(ISNUMBER(G201)=TRUE,IF(G201&lt;100000000,1,IF(G201&lt;500000000,2,IF(G201&lt;1000000000,3,IF(G201&lt;5000000000,4,5)))),1)</f>
        <v>1</v>
      </c>
      <c r="N201" s="7">
        <f t="shared" ref="N201" si="74">IF(M201=1,0.5,IF(M201=2,0.25,IF(M201=3,0.15,IF(M201=4,0.1,IF(M201=5,0,"error")))))</f>
        <v>0.5</v>
      </c>
      <c r="O201" s="26" t="s">
        <v>171</v>
      </c>
    </row>
    <row r="202" spans="1:15" s="44" customFormat="1" ht="47.25" x14ac:dyDescent="0.25">
      <c r="A202" s="22"/>
      <c r="B202" s="23" t="s">
        <v>148</v>
      </c>
      <c r="C202" s="22" t="s">
        <v>761</v>
      </c>
      <c r="D202" s="23" t="s">
        <v>762</v>
      </c>
      <c r="E202" s="22" t="s">
        <v>763</v>
      </c>
      <c r="F202" s="22" t="s">
        <v>281</v>
      </c>
      <c r="G202" s="24">
        <v>180263422.55000001</v>
      </c>
      <c r="H202" s="24"/>
      <c r="I202" s="23" t="str">
        <f t="shared" si="58"/>
        <v>50bps or 3ticks</v>
      </c>
      <c r="J202" s="25">
        <f t="shared" si="59"/>
        <v>5000000</v>
      </c>
      <c r="K202" s="26"/>
      <c r="L202" s="23"/>
      <c r="M202" s="27">
        <f t="shared" si="57"/>
        <v>2</v>
      </c>
      <c r="N202" s="27">
        <v>0.5</v>
      </c>
      <c r="O202" s="26" t="s">
        <v>171</v>
      </c>
    </row>
    <row r="203" spans="1:15" x14ac:dyDescent="0.25">
      <c r="A203" s="4"/>
      <c r="B203" s="5" t="s">
        <v>147</v>
      </c>
      <c r="C203" s="4" t="s">
        <v>95</v>
      </c>
      <c r="D203" s="5">
        <v>1678</v>
      </c>
      <c r="E203" s="4" t="s">
        <v>96</v>
      </c>
      <c r="F203" s="4" t="s">
        <v>149</v>
      </c>
      <c r="G203" s="6">
        <v>346773586.61666667</v>
      </c>
      <c r="H203" s="6"/>
      <c r="I203" s="5" t="str">
        <f t="shared" si="58"/>
        <v>50bps or 3ticks</v>
      </c>
      <c r="J203" s="9">
        <f t="shared" si="59"/>
        <v>5000000</v>
      </c>
      <c r="K203" s="10"/>
      <c r="L203" s="5"/>
      <c r="M203" s="7">
        <f t="shared" si="57"/>
        <v>2</v>
      </c>
      <c r="N203" s="7">
        <f t="shared" si="48"/>
        <v>0.25</v>
      </c>
      <c r="O203" s="10" t="s">
        <v>171</v>
      </c>
    </row>
    <row r="204" spans="1:15" s="28" customFormat="1" ht="31.5" x14ac:dyDescent="0.25">
      <c r="A204" s="22"/>
      <c r="B204" s="23" t="s">
        <v>148</v>
      </c>
      <c r="C204" s="22" t="s">
        <v>638</v>
      </c>
      <c r="D204" s="23" t="s">
        <v>637</v>
      </c>
      <c r="E204" s="22" t="s">
        <v>636</v>
      </c>
      <c r="F204" s="22" t="s">
        <v>153</v>
      </c>
      <c r="G204" s="24">
        <v>68600243.88333334</v>
      </c>
      <c r="H204" s="24"/>
      <c r="I204" s="23" t="str">
        <f>IF(B204="A","20bps or 2ticks",IF(B204="B","50bps or 3ticks",IF(B204="C","50bps or 3ticks",IF(B204="D","80bps or 4ticks","error"))))</f>
        <v>50bps or 3ticks</v>
      </c>
      <c r="J204" s="25">
        <f>IF(B204="A",30000000,IF(B204="B",10000000,IF(B204="C",5000000,IF(B204="D",5000000,"error"))))</f>
        <v>5000000</v>
      </c>
      <c r="K204" s="26"/>
      <c r="L204" s="23"/>
      <c r="M204" s="27">
        <f>IF(ISNUMBER(G204)=TRUE,IF(G204&lt;100000000,1,IF(G204&lt;500000000,2,IF(G204&lt;1000000000,3,IF(G204&lt;5000000000,4,5)))),1)</f>
        <v>1</v>
      </c>
      <c r="N204" s="27">
        <f>IF(M204=1,0.5,IF(M204=2,0.25,IF(M204=3,0.15,IF(M204=4,0.1,IF(M204=5,0,"error")))))</f>
        <v>0.5</v>
      </c>
      <c r="O204" s="26" t="s">
        <v>171</v>
      </c>
    </row>
    <row r="205" spans="1:15" s="28" customFormat="1" ht="31.5" x14ac:dyDescent="0.25">
      <c r="A205" s="22"/>
      <c r="B205" s="23" t="s">
        <v>148</v>
      </c>
      <c r="C205" s="22" t="s">
        <v>652</v>
      </c>
      <c r="D205" s="23" t="s">
        <v>653</v>
      </c>
      <c r="E205" s="22" t="s">
        <v>654</v>
      </c>
      <c r="F205" s="22" t="s">
        <v>277</v>
      </c>
      <c r="G205" s="24">
        <v>59501160.783333331</v>
      </c>
      <c r="H205" s="24"/>
      <c r="I205" s="23" t="str">
        <f>IF(B205="A","20bps or 2ticks",IF(B205="B","50bps or 3ticks",IF(B205="C","50bps or 3ticks",IF(B205="D","80bps or 4ticks","error"))))</f>
        <v>50bps or 3ticks</v>
      </c>
      <c r="J205" s="25">
        <f>IF(B205="A",30000000,IF(B205="B",10000000,IF(B205="C",5000000,IF(B205="D",5000000,"error"))))</f>
        <v>5000000</v>
      </c>
      <c r="K205" s="26"/>
      <c r="L205" s="23"/>
      <c r="M205" s="27">
        <f>IF(ISNUMBER(G205)=TRUE,IF(G205&lt;100000000,1,IF(G205&lt;500000000,2,IF(G205&lt;1000000000,3,IF(G205&lt;5000000000,4,5)))),1)</f>
        <v>1</v>
      </c>
      <c r="N205" s="27">
        <f>IF(M205=1,0.5,IF(M205=2,0.25,IF(M205=3,0.15,IF(M205=4,0.1,IF(M205=5,0,"error")))))</f>
        <v>0.5</v>
      </c>
      <c r="O205" s="26" t="s">
        <v>171</v>
      </c>
    </row>
    <row r="206" spans="1:15" ht="31.5" x14ac:dyDescent="0.25">
      <c r="A206" s="4"/>
      <c r="B206" s="5" t="s">
        <v>147</v>
      </c>
      <c r="C206" s="4" t="s">
        <v>97</v>
      </c>
      <c r="D206" s="5">
        <v>1559</v>
      </c>
      <c r="E206" s="4" t="s">
        <v>98</v>
      </c>
      <c r="F206" s="4" t="s">
        <v>149</v>
      </c>
      <c r="G206" s="6">
        <v>2001455.55</v>
      </c>
      <c r="H206" s="6"/>
      <c r="I206" s="5" t="str">
        <f t="shared" si="58"/>
        <v>50bps or 3ticks</v>
      </c>
      <c r="J206" s="9">
        <f t="shared" si="59"/>
        <v>5000000</v>
      </c>
      <c r="K206" s="10"/>
      <c r="L206" s="5"/>
      <c r="M206" s="7">
        <f t="shared" si="57"/>
        <v>1</v>
      </c>
      <c r="N206" s="7">
        <f t="shared" si="48"/>
        <v>0.5</v>
      </c>
      <c r="O206" s="10" t="s">
        <v>171</v>
      </c>
    </row>
    <row r="207" spans="1:15" ht="31.5" x14ac:dyDescent="0.25">
      <c r="A207" s="4"/>
      <c r="B207" s="5" t="s">
        <v>147</v>
      </c>
      <c r="C207" s="4" t="s">
        <v>99</v>
      </c>
      <c r="D207" s="5">
        <v>1560</v>
      </c>
      <c r="E207" s="4" t="s">
        <v>100</v>
      </c>
      <c r="F207" s="4" t="s">
        <v>149</v>
      </c>
      <c r="G207" s="6">
        <v>2246441.8833333333</v>
      </c>
      <c r="H207" s="6"/>
      <c r="I207" s="5" t="str">
        <f t="shared" si="58"/>
        <v>50bps or 3ticks</v>
      </c>
      <c r="J207" s="9">
        <f t="shared" si="59"/>
        <v>5000000</v>
      </c>
      <c r="K207" s="10"/>
      <c r="L207" s="5"/>
      <c r="M207" s="7">
        <f t="shared" si="57"/>
        <v>1</v>
      </c>
      <c r="N207" s="7">
        <f t="shared" si="48"/>
        <v>0.5</v>
      </c>
      <c r="O207" s="10" t="s">
        <v>171</v>
      </c>
    </row>
    <row r="208" spans="1:15" s="43" customFormat="1" ht="47.25" x14ac:dyDescent="0.25">
      <c r="A208" s="36"/>
      <c r="B208" s="37" t="s">
        <v>147</v>
      </c>
      <c r="C208" s="36" t="s">
        <v>771</v>
      </c>
      <c r="D208" s="37" t="s">
        <v>768</v>
      </c>
      <c r="E208" s="36" t="s">
        <v>770</v>
      </c>
      <c r="F208" s="36" t="s">
        <v>149</v>
      </c>
      <c r="G208" s="38" t="s">
        <v>769</v>
      </c>
      <c r="H208" s="38"/>
      <c r="I208" s="37" t="str">
        <f t="shared" ref="I208:I210" si="75">IF(B208="A","20bps or 2ticks",IF(B208="B","50bps or 3ticks",IF(B208="C","50bps or 3ticks",IF(B208="D","80bps or 4ticks","error"))))</f>
        <v>50bps or 3ticks</v>
      </c>
      <c r="J208" s="39">
        <f t="shared" ref="J208:J210" si="76">IF(B208="A",30000000,IF(B208="B",10000000,IF(B208="C",5000000,IF(B208="D",5000000,"error"))))</f>
        <v>5000000</v>
      </c>
      <c r="K208" s="40"/>
      <c r="L208" s="37"/>
      <c r="M208" s="41">
        <f t="shared" ref="M208:M210" si="77">IF(ISNUMBER(G208)=TRUE,IF(G208&lt;100000000,1,IF(G208&lt;500000000,2,IF(G208&lt;1000000000,3,IF(G208&lt;5000000000,4,5)))),1)</f>
        <v>1</v>
      </c>
      <c r="N208" s="41">
        <f t="shared" ref="N208:N210" si="78">IF(M208=1,0.5,IF(M208=2,0.25,IF(M208=3,0.15,IF(M208=4,0.1,IF(M208=5,0,"error")))))</f>
        <v>0.5</v>
      </c>
      <c r="O208" s="40" t="s">
        <v>171</v>
      </c>
    </row>
    <row r="209" spans="1:15" s="43" customFormat="1" ht="63" x14ac:dyDescent="0.25">
      <c r="A209" s="36"/>
      <c r="B209" s="37" t="s">
        <v>147</v>
      </c>
      <c r="C209" s="36" t="s">
        <v>775</v>
      </c>
      <c r="D209" s="37" t="s">
        <v>773</v>
      </c>
      <c r="E209" s="36" t="s">
        <v>774</v>
      </c>
      <c r="F209" s="36" t="s">
        <v>277</v>
      </c>
      <c r="G209" s="38" t="s">
        <v>772</v>
      </c>
      <c r="H209" s="38"/>
      <c r="I209" s="37" t="str">
        <f t="shared" si="75"/>
        <v>50bps or 3ticks</v>
      </c>
      <c r="J209" s="39">
        <f t="shared" si="76"/>
        <v>5000000</v>
      </c>
      <c r="K209" s="40"/>
      <c r="L209" s="37"/>
      <c r="M209" s="41">
        <f t="shared" si="77"/>
        <v>1</v>
      </c>
      <c r="N209" s="41">
        <f t="shared" si="78"/>
        <v>0.5</v>
      </c>
      <c r="O209" s="40" t="s">
        <v>171</v>
      </c>
    </row>
    <row r="210" spans="1:15" s="44" customFormat="1" ht="31.5" x14ac:dyDescent="0.25">
      <c r="A210" s="22"/>
      <c r="B210" s="23" t="s">
        <v>147</v>
      </c>
      <c r="C210" s="22" t="s">
        <v>417</v>
      </c>
      <c r="D210" s="23">
        <v>2859</v>
      </c>
      <c r="E210" s="22" t="s">
        <v>418</v>
      </c>
      <c r="F210" s="22" t="s">
        <v>149</v>
      </c>
      <c r="G210" s="24">
        <v>21447298.116666667</v>
      </c>
      <c r="H210" s="24"/>
      <c r="I210" s="5" t="str">
        <f t="shared" si="75"/>
        <v>50bps or 3ticks</v>
      </c>
      <c r="J210" s="9">
        <f t="shared" si="76"/>
        <v>5000000</v>
      </c>
      <c r="K210" s="26"/>
      <c r="L210" s="23"/>
      <c r="M210" s="7">
        <f t="shared" si="77"/>
        <v>1</v>
      </c>
      <c r="N210" s="7">
        <f t="shared" si="78"/>
        <v>0.5</v>
      </c>
      <c r="O210" s="10" t="s">
        <v>171</v>
      </c>
    </row>
    <row r="211" spans="1:15" s="28" customFormat="1" ht="47.25" x14ac:dyDescent="0.25">
      <c r="A211" s="45"/>
      <c r="B211" s="46" t="s">
        <v>147</v>
      </c>
      <c r="C211" s="45" t="s">
        <v>851</v>
      </c>
      <c r="D211" s="46" t="s">
        <v>852</v>
      </c>
      <c r="E211" s="45" t="s">
        <v>853</v>
      </c>
      <c r="F211" s="45" t="s">
        <v>149</v>
      </c>
      <c r="G211" s="47" t="s">
        <v>854</v>
      </c>
      <c r="H211" s="47"/>
      <c r="I211" s="46" t="str">
        <f t="shared" si="58"/>
        <v>50bps or 3ticks</v>
      </c>
      <c r="J211" s="48">
        <f t="shared" si="59"/>
        <v>5000000</v>
      </c>
      <c r="K211" s="49"/>
      <c r="L211" s="46"/>
      <c r="M211" s="50">
        <f t="shared" si="57"/>
        <v>1</v>
      </c>
      <c r="N211" s="50">
        <f t="shared" si="48"/>
        <v>0.5</v>
      </c>
      <c r="O211" s="49" t="s">
        <v>171</v>
      </c>
    </row>
    <row r="212" spans="1:15" s="44" customFormat="1" ht="31.5" x14ac:dyDescent="0.25">
      <c r="A212" s="22"/>
      <c r="B212" s="23" t="s">
        <v>147</v>
      </c>
      <c r="C212" s="22" t="s">
        <v>416</v>
      </c>
      <c r="D212" s="23">
        <v>2860</v>
      </c>
      <c r="E212" s="22" t="s">
        <v>415</v>
      </c>
      <c r="F212" s="22" t="s">
        <v>149</v>
      </c>
      <c r="G212" s="24">
        <v>70763745.13333334</v>
      </c>
      <c r="H212" s="24"/>
      <c r="I212" s="5" t="str">
        <f t="shared" si="58"/>
        <v>50bps or 3ticks</v>
      </c>
      <c r="J212" s="9">
        <f t="shared" si="59"/>
        <v>5000000</v>
      </c>
      <c r="K212" s="26"/>
      <c r="L212" s="23"/>
      <c r="M212" s="7">
        <f t="shared" si="57"/>
        <v>1</v>
      </c>
      <c r="N212" s="7">
        <f t="shared" si="48"/>
        <v>0.5</v>
      </c>
      <c r="O212" s="10" t="s">
        <v>171</v>
      </c>
    </row>
    <row r="213" spans="1:15" s="28" customFormat="1" ht="47.25" x14ac:dyDescent="0.25">
      <c r="A213" s="45"/>
      <c r="B213" s="46" t="s">
        <v>147</v>
      </c>
      <c r="C213" s="45" t="s">
        <v>855</v>
      </c>
      <c r="D213" s="46" t="s">
        <v>856</v>
      </c>
      <c r="E213" s="45" t="s">
        <v>857</v>
      </c>
      <c r="F213" s="45" t="s">
        <v>149</v>
      </c>
      <c r="G213" s="47" t="s">
        <v>854</v>
      </c>
      <c r="H213" s="47"/>
      <c r="I213" s="46" t="str">
        <f t="shared" ref="I213" si="79">IF(B213="A","20bps or 2ticks",IF(B213="B","50bps or 3ticks",IF(B213="C","50bps or 3ticks",IF(B213="D","80bps or 4ticks","error"))))</f>
        <v>50bps or 3ticks</v>
      </c>
      <c r="J213" s="48">
        <f t="shared" ref="J213" si="80">IF(B213="A",30000000,IF(B213="B",10000000,IF(B213="C",5000000,IF(B213="D",5000000,"error"))))</f>
        <v>5000000</v>
      </c>
      <c r="K213" s="49"/>
      <c r="L213" s="46"/>
      <c r="M213" s="50">
        <f t="shared" si="57"/>
        <v>1</v>
      </c>
      <c r="N213" s="50">
        <v>0.5</v>
      </c>
      <c r="O213" s="49" t="s">
        <v>171</v>
      </c>
    </row>
    <row r="214" spans="1:15" s="28" customFormat="1" ht="31.5" x14ac:dyDescent="0.25">
      <c r="A214" s="22"/>
      <c r="B214" s="23" t="s">
        <v>148</v>
      </c>
      <c r="C214" s="22" t="s">
        <v>540</v>
      </c>
      <c r="D214" s="23">
        <v>2089</v>
      </c>
      <c r="E214" s="22" t="s">
        <v>541</v>
      </c>
      <c r="F214" s="22" t="s">
        <v>151</v>
      </c>
      <c r="G214" s="24">
        <v>34822123.5</v>
      </c>
      <c r="H214" s="24"/>
      <c r="I214" s="23" t="str">
        <f t="shared" si="58"/>
        <v>50bps or 3ticks</v>
      </c>
      <c r="J214" s="25">
        <f t="shared" si="59"/>
        <v>5000000</v>
      </c>
      <c r="K214" s="26"/>
      <c r="L214" s="23"/>
      <c r="M214" s="27">
        <f t="shared" si="57"/>
        <v>1</v>
      </c>
      <c r="N214" s="7">
        <f t="shared" si="48"/>
        <v>0.5</v>
      </c>
      <c r="O214" s="26" t="s">
        <v>171</v>
      </c>
    </row>
    <row r="215" spans="1:15" ht="27" customHeight="1" x14ac:dyDescent="0.25">
      <c r="A215" s="4"/>
      <c r="B215" s="5" t="s">
        <v>147</v>
      </c>
      <c r="C215" s="4" t="s">
        <v>101</v>
      </c>
      <c r="D215" s="5">
        <v>1679</v>
      </c>
      <c r="E215" s="4" t="s">
        <v>163</v>
      </c>
      <c r="F215" s="4" t="s">
        <v>244</v>
      </c>
      <c r="G215" s="6">
        <v>4816491.666666667</v>
      </c>
      <c r="H215" s="6"/>
      <c r="I215" s="5" t="str">
        <f t="shared" si="58"/>
        <v>50bps or 3ticks</v>
      </c>
      <c r="J215" s="9">
        <f t="shared" si="59"/>
        <v>5000000</v>
      </c>
      <c r="K215" s="10"/>
      <c r="L215" s="5"/>
      <c r="M215" s="7">
        <f t="shared" si="57"/>
        <v>1</v>
      </c>
      <c r="N215" s="7">
        <f t="shared" si="48"/>
        <v>0.5</v>
      </c>
      <c r="O215" s="10" t="s">
        <v>171</v>
      </c>
    </row>
    <row r="216" spans="1:15" ht="31.5" x14ac:dyDescent="0.25">
      <c r="A216" s="4"/>
      <c r="B216" s="5" t="s">
        <v>147</v>
      </c>
      <c r="C216" s="4" t="s">
        <v>102</v>
      </c>
      <c r="D216" s="5">
        <v>1546</v>
      </c>
      <c r="E216" s="4" t="s">
        <v>386</v>
      </c>
      <c r="F216" s="4" t="s">
        <v>149</v>
      </c>
      <c r="G216" s="6">
        <v>123455176.83333333</v>
      </c>
      <c r="H216" s="6"/>
      <c r="I216" s="5" t="str">
        <f t="shared" si="58"/>
        <v>50bps or 3ticks</v>
      </c>
      <c r="J216" s="9">
        <f t="shared" si="59"/>
        <v>5000000</v>
      </c>
      <c r="K216" s="10"/>
      <c r="L216" s="5"/>
      <c r="M216" s="7">
        <f t="shared" si="57"/>
        <v>2</v>
      </c>
      <c r="N216" s="7">
        <f t="shared" si="48"/>
        <v>0.25</v>
      </c>
      <c r="O216" s="10" t="s">
        <v>171</v>
      </c>
    </row>
    <row r="217" spans="1:15" s="28" customFormat="1" ht="31.5" x14ac:dyDescent="0.25">
      <c r="A217" s="22"/>
      <c r="B217" s="23" t="s">
        <v>147</v>
      </c>
      <c r="C217" s="22" t="s">
        <v>375</v>
      </c>
      <c r="D217" s="23">
        <v>2846</v>
      </c>
      <c r="E217" s="22" t="s">
        <v>376</v>
      </c>
      <c r="F217" s="22" t="s">
        <v>149</v>
      </c>
      <c r="G217" s="24">
        <v>58531148.533333331</v>
      </c>
      <c r="H217" s="24"/>
      <c r="I217" s="5" t="str">
        <f t="shared" si="58"/>
        <v>50bps or 3ticks</v>
      </c>
      <c r="J217" s="9">
        <f t="shared" si="59"/>
        <v>5000000</v>
      </c>
      <c r="K217" s="26"/>
      <c r="L217" s="23"/>
      <c r="M217" s="7">
        <f t="shared" si="57"/>
        <v>1</v>
      </c>
      <c r="N217" s="7">
        <f t="shared" si="48"/>
        <v>0.5</v>
      </c>
      <c r="O217" s="10" t="s">
        <v>171</v>
      </c>
    </row>
    <row r="218" spans="1:15" s="28" customFormat="1" ht="31.5" x14ac:dyDescent="0.25">
      <c r="A218" s="22"/>
      <c r="B218" s="23" t="s">
        <v>147</v>
      </c>
      <c r="C218" s="22" t="s">
        <v>275</v>
      </c>
      <c r="D218" s="23">
        <v>2562</v>
      </c>
      <c r="E218" s="22" t="s">
        <v>276</v>
      </c>
      <c r="F218" s="22" t="s">
        <v>776</v>
      </c>
      <c r="G218" s="24">
        <v>57823052.833333336</v>
      </c>
      <c r="H218" s="24"/>
      <c r="I218" s="5" t="str">
        <f t="shared" si="58"/>
        <v>50bps or 3ticks</v>
      </c>
      <c r="J218" s="9">
        <f t="shared" si="59"/>
        <v>5000000</v>
      </c>
      <c r="K218" s="26"/>
      <c r="L218" s="23"/>
      <c r="M218" s="7">
        <f t="shared" si="57"/>
        <v>1</v>
      </c>
      <c r="N218" s="7">
        <f t="shared" si="48"/>
        <v>0.5</v>
      </c>
      <c r="O218" s="10" t="s">
        <v>171</v>
      </c>
    </row>
    <row r="219" spans="1:15" s="28" customFormat="1" ht="31.5" x14ac:dyDescent="0.25">
      <c r="A219" s="22"/>
      <c r="B219" s="23" t="s">
        <v>148</v>
      </c>
      <c r="C219" s="22" t="s">
        <v>431</v>
      </c>
      <c r="D219" s="23">
        <v>2235</v>
      </c>
      <c r="E219" s="22" t="s">
        <v>430</v>
      </c>
      <c r="F219" s="22" t="s">
        <v>776</v>
      </c>
      <c r="G219" s="24">
        <v>15501398.166666666</v>
      </c>
      <c r="H219" s="24"/>
      <c r="I219" s="5" t="str">
        <f t="shared" si="58"/>
        <v>50bps or 3ticks</v>
      </c>
      <c r="J219" s="9">
        <f t="shared" si="59"/>
        <v>5000000</v>
      </c>
      <c r="K219" s="26"/>
      <c r="L219" s="23"/>
      <c r="M219" s="7">
        <f t="shared" si="57"/>
        <v>1</v>
      </c>
      <c r="N219" s="7">
        <f t="shared" si="48"/>
        <v>0.5</v>
      </c>
      <c r="O219" s="10" t="s">
        <v>171</v>
      </c>
    </row>
    <row r="220" spans="1:15" s="28" customFormat="1" ht="31.5" x14ac:dyDescent="0.25">
      <c r="A220" s="22"/>
      <c r="B220" s="23" t="s">
        <v>148</v>
      </c>
      <c r="C220" s="22" t="s">
        <v>480</v>
      </c>
      <c r="D220" s="23">
        <v>2241</v>
      </c>
      <c r="E220" s="22" t="s">
        <v>481</v>
      </c>
      <c r="F220" s="22" t="s">
        <v>552</v>
      </c>
      <c r="G220" s="24">
        <v>20099172.783333335</v>
      </c>
      <c r="H220" s="24"/>
      <c r="I220" s="5" t="str">
        <f t="shared" si="58"/>
        <v>50bps or 3ticks</v>
      </c>
      <c r="J220" s="9">
        <f t="shared" si="59"/>
        <v>5000000</v>
      </c>
      <c r="K220" s="26"/>
      <c r="L220" s="23"/>
      <c r="M220" s="7">
        <f t="shared" ref="M220:M263" si="81">IF(ISNUMBER(G220)=TRUE,IF(G220&lt;100000000,1,IF(G220&lt;500000000,2,IF(G220&lt;1000000000,3,IF(G220&lt;5000000000,4,5)))),1)</f>
        <v>1</v>
      </c>
      <c r="N220" s="7">
        <f t="shared" si="48"/>
        <v>0.5</v>
      </c>
      <c r="O220" s="10" t="s">
        <v>171</v>
      </c>
    </row>
    <row r="221" spans="1:15" s="28" customFormat="1" ht="31.5" x14ac:dyDescent="0.25">
      <c r="A221" s="22"/>
      <c r="B221" s="23" t="s">
        <v>148</v>
      </c>
      <c r="C221" s="22" t="s">
        <v>483</v>
      </c>
      <c r="D221" s="23">
        <v>2242</v>
      </c>
      <c r="E221" s="22" t="s">
        <v>482</v>
      </c>
      <c r="F221" s="22" t="s">
        <v>552</v>
      </c>
      <c r="G221" s="24">
        <v>7393975.5499999998</v>
      </c>
      <c r="H221" s="24"/>
      <c r="I221" s="5" t="str">
        <f t="shared" si="58"/>
        <v>50bps or 3ticks</v>
      </c>
      <c r="J221" s="9">
        <f t="shared" si="59"/>
        <v>5000000</v>
      </c>
      <c r="K221" s="26"/>
      <c r="L221" s="23"/>
      <c r="M221" s="7">
        <f t="shared" si="81"/>
        <v>1</v>
      </c>
      <c r="N221" s="7">
        <f t="shared" si="48"/>
        <v>0.5</v>
      </c>
      <c r="O221" s="10" t="s">
        <v>171</v>
      </c>
    </row>
    <row r="222" spans="1:15" s="28" customFormat="1" ht="47.25" x14ac:dyDescent="0.25">
      <c r="A222" s="22"/>
      <c r="B222" s="23" t="s">
        <v>148</v>
      </c>
      <c r="C222" s="22" t="s">
        <v>539</v>
      </c>
      <c r="D222" s="23">
        <v>2088</v>
      </c>
      <c r="E222" s="22" t="s">
        <v>538</v>
      </c>
      <c r="F222" s="22" t="s">
        <v>151</v>
      </c>
      <c r="G222" s="24">
        <v>50517503.833333336</v>
      </c>
      <c r="H222" s="24"/>
      <c r="I222" s="23" t="str">
        <f t="shared" si="58"/>
        <v>50bps or 3ticks</v>
      </c>
      <c r="J222" s="25">
        <f t="shared" si="59"/>
        <v>5000000</v>
      </c>
      <c r="K222" s="26"/>
      <c r="L222" s="23"/>
      <c r="M222" s="27">
        <f t="shared" si="81"/>
        <v>1</v>
      </c>
      <c r="N222" s="7">
        <f t="shared" si="48"/>
        <v>0.5</v>
      </c>
      <c r="O222" s="26" t="s">
        <v>171</v>
      </c>
    </row>
    <row r="223" spans="1:15" x14ac:dyDescent="0.25">
      <c r="A223" s="4"/>
      <c r="B223" s="5" t="s">
        <v>147</v>
      </c>
      <c r="C223" s="4" t="s">
        <v>212</v>
      </c>
      <c r="D223" s="5">
        <v>1547</v>
      </c>
      <c r="E223" s="4" t="s">
        <v>103</v>
      </c>
      <c r="F223" s="4" t="s">
        <v>776</v>
      </c>
      <c r="G223" s="6">
        <v>385573931.83333331</v>
      </c>
      <c r="H223" s="6"/>
      <c r="I223" s="5" t="str">
        <f t="shared" si="58"/>
        <v>50bps or 3ticks</v>
      </c>
      <c r="J223" s="9">
        <f t="shared" si="59"/>
        <v>5000000</v>
      </c>
      <c r="K223" s="10"/>
      <c r="L223" s="5"/>
      <c r="M223" s="7">
        <f t="shared" si="81"/>
        <v>2</v>
      </c>
      <c r="N223" s="7">
        <f t="shared" si="48"/>
        <v>0.25</v>
      </c>
      <c r="O223" s="10" t="s">
        <v>171</v>
      </c>
    </row>
    <row r="224" spans="1:15" ht="31.5" x14ac:dyDescent="0.25">
      <c r="A224" s="4"/>
      <c r="B224" s="5" t="s">
        <v>147</v>
      </c>
      <c r="C224" s="4" t="s">
        <v>212</v>
      </c>
      <c r="D224" s="5">
        <v>1557</v>
      </c>
      <c r="E224" s="4" t="s">
        <v>200</v>
      </c>
      <c r="F224" s="4" t="s">
        <v>152</v>
      </c>
      <c r="G224" s="6">
        <v>318682308.5</v>
      </c>
      <c r="H224" s="6"/>
      <c r="I224" s="5" t="str">
        <f t="shared" si="58"/>
        <v>50bps or 3ticks</v>
      </c>
      <c r="J224" s="9">
        <f t="shared" si="59"/>
        <v>5000000</v>
      </c>
      <c r="K224" s="10"/>
      <c r="L224" s="5"/>
      <c r="M224" s="7">
        <f t="shared" si="81"/>
        <v>2</v>
      </c>
      <c r="N224" s="7">
        <f t="shared" si="48"/>
        <v>0.25</v>
      </c>
      <c r="O224" s="10" t="s">
        <v>171</v>
      </c>
    </row>
    <row r="225" spans="1:15" s="28" customFormat="1" x14ac:dyDescent="0.25">
      <c r="A225" s="22"/>
      <c r="B225" s="23" t="s">
        <v>147</v>
      </c>
      <c r="C225" s="22" t="s">
        <v>212</v>
      </c>
      <c r="D225" s="23">
        <v>2558</v>
      </c>
      <c r="E225" s="22" t="s">
        <v>267</v>
      </c>
      <c r="F225" s="22" t="s">
        <v>552</v>
      </c>
      <c r="G225" s="24">
        <v>643255917.33333337</v>
      </c>
      <c r="H225" s="24"/>
      <c r="I225" s="5" t="str">
        <f t="shared" si="58"/>
        <v>50bps or 3ticks</v>
      </c>
      <c r="J225" s="9">
        <f t="shared" si="59"/>
        <v>5000000</v>
      </c>
      <c r="K225" s="26"/>
      <c r="L225" s="23"/>
      <c r="M225" s="7">
        <f t="shared" si="81"/>
        <v>3</v>
      </c>
      <c r="N225" s="7">
        <f t="shared" si="48"/>
        <v>0.15</v>
      </c>
      <c r="O225" s="10" t="s">
        <v>171</v>
      </c>
    </row>
    <row r="226" spans="1:15" s="28" customFormat="1" x14ac:dyDescent="0.25">
      <c r="A226" s="22"/>
      <c r="B226" s="23" t="s">
        <v>147</v>
      </c>
      <c r="C226" s="22" t="s">
        <v>212</v>
      </c>
      <c r="D226" s="23">
        <v>2563</v>
      </c>
      <c r="E226" s="22" t="s">
        <v>278</v>
      </c>
      <c r="F226" s="22" t="s">
        <v>153</v>
      </c>
      <c r="G226" s="24">
        <v>243414328.25</v>
      </c>
      <c r="H226" s="24"/>
      <c r="I226" s="5" t="str">
        <f t="shared" si="58"/>
        <v>50bps or 3ticks</v>
      </c>
      <c r="J226" s="9">
        <f t="shared" si="59"/>
        <v>5000000</v>
      </c>
      <c r="K226" s="26"/>
      <c r="L226" s="23"/>
      <c r="M226" s="7">
        <f t="shared" si="81"/>
        <v>2</v>
      </c>
      <c r="N226" s="7">
        <f t="shared" si="48"/>
        <v>0.25</v>
      </c>
      <c r="O226" s="10" t="s">
        <v>171</v>
      </c>
    </row>
    <row r="227" spans="1:15" s="28" customFormat="1" ht="31.5" x14ac:dyDescent="0.25">
      <c r="A227" s="22"/>
      <c r="B227" s="23" t="s">
        <v>147</v>
      </c>
      <c r="C227" s="22" t="s">
        <v>212</v>
      </c>
      <c r="D227" s="23">
        <v>2633</v>
      </c>
      <c r="E227" s="22" t="s">
        <v>323</v>
      </c>
      <c r="F227" s="22" t="s">
        <v>149</v>
      </c>
      <c r="G227" s="24">
        <v>101809237.36666666</v>
      </c>
      <c r="H227" s="24"/>
      <c r="I227" s="5" t="str">
        <f t="shared" si="58"/>
        <v>50bps or 3ticks</v>
      </c>
      <c r="J227" s="9">
        <f t="shared" si="59"/>
        <v>5000000</v>
      </c>
      <c r="K227" s="26"/>
      <c r="L227" s="23"/>
      <c r="M227" s="7">
        <f t="shared" si="81"/>
        <v>2</v>
      </c>
      <c r="N227" s="7">
        <f t="shared" si="48"/>
        <v>0.25</v>
      </c>
      <c r="O227" s="10" t="s">
        <v>171</v>
      </c>
    </row>
    <row r="228" spans="1:15" x14ac:dyDescent="0.25">
      <c r="A228" s="4"/>
      <c r="B228" s="5" t="s">
        <v>147</v>
      </c>
      <c r="C228" s="4" t="s">
        <v>279</v>
      </c>
      <c r="D228" s="5">
        <v>1655</v>
      </c>
      <c r="E228" s="4" t="s">
        <v>280</v>
      </c>
      <c r="F228" s="4" t="s">
        <v>181</v>
      </c>
      <c r="G228" s="6">
        <v>1152854330.95</v>
      </c>
      <c r="H228" s="6"/>
      <c r="I228" s="5" t="str">
        <f t="shared" si="58"/>
        <v>50bps or 3ticks</v>
      </c>
      <c r="J228" s="9">
        <f t="shared" si="59"/>
        <v>5000000</v>
      </c>
      <c r="K228" s="10"/>
      <c r="L228" s="5"/>
      <c r="M228" s="7">
        <f t="shared" si="81"/>
        <v>4</v>
      </c>
      <c r="N228" s="7">
        <f t="shared" ref="N228:N314" si="82">IF(M228=1,0.5,IF(M228=2,0.25,IF(M228=3,0.15,IF(M228=4,0.1,IF(M228=5,0,"error")))))</f>
        <v>0.1</v>
      </c>
      <c r="O228" s="10" t="s">
        <v>171</v>
      </c>
    </row>
    <row r="229" spans="1:15" s="28" customFormat="1" ht="30.75" customHeight="1" x14ac:dyDescent="0.25">
      <c r="A229" s="22"/>
      <c r="B229" s="23" t="s">
        <v>148</v>
      </c>
      <c r="C229" s="22" t="s">
        <v>214</v>
      </c>
      <c r="D229" s="23">
        <v>2521</v>
      </c>
      <c r="E229" s="22" t="s">
        <v>213</v>
      </c>
      <c r="F229" s="22" t="s">
        <v>776</v>
      </c>
      <c r="G229" s="24">
        <v>86270490.200000003</v>
      </c>
      <c r="H229" s="24"/>
      <c r="I229" s="5" t="str">
        <f t="shared" si="58"/>
        <v>50bps or 3ticks</v>
      </c>
      <c r="J229" s="9">
        <f t="shared" si="59"/>
        <v>5000000</v>
      </c>
      <c r="K229" s="26"/>
      <c r="L229" s="23"/>
      <c r="M229" s="7">
        <f t="shared" si="81"/>
        <v>1</v>
      </c>
      <c r="N229" s="7">
        <f t="shared" si="82"/>
        <v>0.5</v>
      </c>
      <c r="O229" s="10" t="s">
        <v>171</v>
      </c>
    </row>
    <row r="230" spans="1:15" s="28" customFormat="1" ht="30.75" customHeight="1" x14ac:dyDescent="0.25">
      <c r="A230" s="22"/>
      <c r="B230" s="23" t="s">
        <v>148</v>
      </c>
      <c r="C230" s="22" t="s">
        <v>319</v>
      </c>
      <c r="D230" s="23">
        <v>2630</v>
      </c>
      <c r="E230" s="22" t="s">
        <v>318</v>
      </c>
      <c r="F230" s="22" t="s">
        <v>552</v>
      </c>
      <c r="G230" s="24">
        <v>105825853</v>
      </c>
      <c r="H230" s="24"/>
      <c r="I230" s="5" t="str">
        <f t="shared" si="58"/>
        <v>50bps or 3ticks</v>
      </c>
      <c r="J230" s="9">
        <f t="shared" si="59"/>
        <v>5000000</v>
      </c>
      <c r="K230" s="26"/>
      <c r="L230" s="23"/>
      <c r="M230" s="7">
        <f t="shared" si="81"/>
        <v>2</v>
      </c>
      <c r="N230" s="7">
        <f t="shared" si="82"/>
        <v>0.25</v>
      </c>
      <c r="O230" s="10" t="s">
        <v>171</v>
      </c>
    </row>
    <row r="231" spans="1:15" s="44" customFormat="1" ht="30.75" customHeight="1" x14ac:dyDescent="0.25">
      <c r="A231" s="22"/>
      <c r="B231" s="23" t="s">
        <v>148</v>
      </c>
      <c r="C231" s="22" t="s">
        <v>747</v>
      </c>
      <c r="D231" s="23" t="s">
        <v>748</v>
      </c>
      <c r="E231" s="22" t="s">
        <v>749</v>
      </c>
      <c r="F231" s="22" t="s">
        <v>719</v>
      </c>
      <c r="G231" s="24">
        <v>16881155.516666666</v>
      </c>
      <c r="H231" s="24"/>
      <c r="I231" s="23" t="str">
        <f t="shared" si="58"/>
        <v>50bps or 3ticks</v>
      </c>
      <c r="J231" s="25">
        <f t="shared" si="59"/>
        <v>5000000</v>
      </c>
      <c r="K231" s="26"/>
      <c r="L231" s="23"/>
      <c r="M231" s="7">
        <f t="shared" si="81"/>
        <v>1</v>
      </c>
      <c r="N231" s="27">
        <f>IF(M231=1,0.5,IF(M231=2,0.25,IF(M231=3,0.15,IF(M231=4,0.1,IF(M231=5,0,"error")))))</f>
        <v>0.5</v>
      </c>
      <c r="O231" s="26" t="s">
        <v>171</v>
      </c>
    </row>
    <row r="232" spans="1:15" s="44" customFormat="1" ht="31.5" x14ac:dyDescent="0.25">
      <c r="A232" s="51"/>
      <c r="B232" s="52" t="s">
        <v>147</v>
      </c>
      <c r="C232" s="51" t="s">
        <v>786</v>
      </c>
      <c r="D232" s="52" t="s">
        <v>787</v>
      </c>
      <c r="E232" s="51" t="s">
        <v>788</v>
      </c>
      <c r="F232" s="51" t="s">
        <v>789</v>
      </c>
      <c r="G232" s="53" t="s">
        <v>790</v>
      </c>
      <c r="H232" s="53"/>
      <c r="I232" s="52" t="s">
        <v>781</v>
      </c>
      <c r="J232" s="56">
        <v>5000000</v>
      </c>
      <c r="K232" s="54"/>
      <c r="L232" s="52"/>
      <c r="M232" s="50">
        <f>IF(ISNUMBER(G232)=TRUE,IF(G232&lt;100000000,1,IF(G232&lt;500000000,2,IF(G232&lt;1000000000,3,IF(G232&lt;5000000000,4,5)))),1)</f>
        <v>1</v>
      </c>
      <c r="N232" s="55">
        <v>0.5</v>
      </c>
      <c r="O232" s="54" t="s">
        <v>782</v>
      </c>
    </row>
    <row r="233" spans="1:15" s="44" customFormat="1" ht="31.5" x14ac:dyDescent="0.25">
      <c r="A233" s="22"/>
      <c r="B233" s="23" t="s">
        <v>148</v>
      </c>
      <c r="C233" s="22" t="s">
        <v>510</v>
      </c>
      <c r="D233" s="23">
        <v>2247</v>
      </c>
      <c r="E233" s="22" t="s">
        <v>509</v>
      </c>
      <c r="F233" s="22" t="s">
        <v>277</v>
      </c>
      <c r="G233" s="24">
        <v>43783998.25</v>
      </c>
      <c r="H233" s="24"/>
      <c r="I233" s="5" t="str">
        <f t="shared" si="58"/>
        <v>50bps or 3ticks</v>
      </c>
      <c r="J233" s="9">
        <f t="shared" si="59"/>
        <v>5000000</v>
      </c>
      <c r="K233" s="26"/>
      <c r="L233" s="27"/>
      <c r="M233" s="7">
        <f t="shared" ref="M233:M234" si="83">IF(ISNUMBER(G233)=TRUE,IF(G233&lt;100000000,1,IF(G233&lt;500000000,2,IF(G233&lt;1000000000,3,IF(G233&lt;5000000000,4,5)))),1)</f>
        <v>1</v>
      </c>
      <c r="N233" s="7">
        <f t="shared" ref="N233:N234" si="84">IF(M233=1,0.5,IF(M233=2,0.25,IF(M233=3,0.15,IF(M233=4,0.1,IF(M233=5,0,"error")))))</f>
        <v>0.5</v>
      </c>
      <c r="O233" s="10" t="s">
        <v>171</v>
      </c>
    </row>
    <row r="234" spans="1:15" s="44" customFormat="1" ht="31.5" x14ac:dyDescent="0.25">
      <c r="A234" s="45"/>
      <c r="B234" s="46" t="s">
        <v>148</v>
      </c>
      <c r="C234" s="45" t="s">
        <v>817</v>
      </c>
      <c r="D234" s="46" t="s">
        <v>807</v>
      </c>
      <c r="E234" s="45" t="s">
        <v>808</v>
      </c>
      <c r="F234" s="45" t="s">
        <v>809</v>
      </c>
      <c r="G234" s="47" t="s">
        <v>806</v>
      </c>
      <c r="H234" s="47"/>
      <c r="I234" s="46" t="str">
        <f t="shared" si="58"/>
        <v>50bps or 3ticks</v>
      </c>
      <c r="J234" s="48">
        <f t="shared" si="59"/>
        <v>5000000</v>
      </c>
      <c r="K234" s="49"/>
      <c r="L234" s="50"/>
      <c r="M234" s="50">
        <f t="shared" si="83"/>
        <v>1</v>
      </c>
      <c r="N234" s="50">
        <f t="shared" si="84"/>
        <v>0.5</v>
      </c>
      <c r="O234" s="49" t="s">
        <v>171</v>
      </c>
    </row>
    <row r="235" spans="1:15" s="28" customFormat="1" ht="31.5" x14ac:dyDescent="0.25">
      <c r="A235" s="45"/>
      <c r="B235" s="46" t="s">
        <v>148</v>
      </c>
      <c r="C235" s="45" t="s">
        <v>818</v>
      </c>
      <c r="D235" s="46" t="s">
        <v>810</v>
      </c>
      <c r="E235" s="45" t="s">
        <v>811</v>
      </c>
      <c r="F235" s="45" t="s">
        <v>809</v>
      </c>
      <c r="G235" s="47" t="s">
        <v>806</v>
      </c>
      <c r="H235" s="47"/>
      <c r="I235" s="46" t="str">
        <f t="shared" ref="I235:I322" si="85">IF(B235="A","20bps or 2ticks",IF(B235="B","50bps or 3ticks",IF(B235="C","50bps or 3ticks",IF(B235="D","80bps or 4ticks","error"))))</f>
        <v>50bps or 3ticks</v>
      </c>
      <c r="J235" s="48">
        <f t="shared" ref="J235:J322" si="86">IF(B235="A",30000000,IF(B235="B",10000000,IF(B235="C",5000000,IF(B235="D",5000000,"error"))))</f>
        <v>5000000</v>
      </c>
      <c r="K235" s="49"/>
      <c r="L235" s="50"/>
      <c r="M235" s="50">
        <f t="shared" si="81"/>
        <v>1</v>
      </c>
      <c r="N235" s="50">
        <f t="shared" si="82"/>
        <v>0.5</v>
      </c>
      <c r="O235" s="49" t="s">
        <v>171</v>
      </c>
    </row>
    <row r="236" spans="1:15" s="28" customFormat="1" ht="31.5" x14ac:dyDescent="0.25">
      <c r="A236" s="22"/>
      <c r="B236" s="23" t="s">
        <v>148</v>
      </c>
      <c r="C236" s="22" t="s">
        <v>511</v>
      </c>
      <c r="D236" s="23">
        <v>2248</v>
      </c>
      <c r="E236" s="22" t="s">
        <v>512</v>
      </c>
      <c r="F236" s="22" t="s">
        <v>277</v>
      </c>
      <c r="G236" s="24">
        <v>39840756.633333333</v>
      </c>
      <c r="H236" s="24"/>
      <c r="I236" s="5" t="str">
        <f t="shared" si="85"/>
        <v>50bps or 3ticks</v>
      </c>
      <c r="J236" s="9">
        <f t="shared" si="86"/>
        <v>5000000</v>
      </c>
      <c r="K236" s="26"/>
      <c r="L236" s="27"/>
      <c r="M236" s="7">
        <f t="shared" si="81"/>
        <v>1</v>
      </c>
      <c r="N236" s="7">
        <f t="shared" si="82"/>
        <v>0.5</v>
      </c>
      <c r="O236" s="10" t="s">
        <v>171</v>
      </c>
    </row>
    <row r="237" spans="1:15" s="28" customFormat="1" ht="31.5" x14ac:dyDescent="0.25">
      <c r="A237" s="22"/>
      <c r="B237" s="23" t="s">
        <v>148</v>
      </c>
      <c r="C237" s="22" t="s">
        <v>511</v>
      </c>
      <c r="D237" s="23">
        <v>2086</v>
      </c>
      <c r="E237" s="22" t="s">
        <v>535</v>
      </c>
      <c r="F237" s="22" t="s">
        <v>151</v>
      </c>
      <c r="G237" s="24">
        <v>13868991.666666666</v>
      </c>
      <c r="H237" s="24"/>
      <c r="I237" s="23" t="str">
        <f t="shared" si="85"/>
        <v>50bps or 3ticks</v>
      </c>
      <c r="J237" s="25">
        <f t="shared" si="86"/>
        <v>5000000</v>
      </c>
      <c r="K237" s="26"/>
      <c r="L237" s="23"/>
      <c r="M237" s="27">
        <f t="shared" si="81"/>
        <v>1</v>
      </c>
      <c r="N237" s="7">
        <f t="shared" si="82"/>
        <v>0.5</v>
      </c>
      <c r="O237" s="26" t="s">
        <v>171</v>
      </c>
    </row>
    <row r="238" spans="1:15" s="44" customFormat="1" ht="30.75" customHeight="1" x14ac:dyDescent="0.25">
      <c r="A238" s="22"/>
      <c r="B238" s="23" t="s">
        <v>148</v>
      </c>
      <c r="C238" s="22" t="s">
        <v>325</v>
      </c>
      <c r="D238" s="23">
        <v>2634</v>
      </c>
      <c r="E238" s="22" t="s">
        <v>324</v>
      </c>
      <c r="F238" s="22" t="s">
        <v>149</v>
      </c>
      <c r="G238" s="24">
        <v>77003611.716666669</v>
      </c>
      <c r="H238" s="24"/>
      <c r="I238" s="5" t="str">
        <f t="shared" ref="I238" si="87">IF(B238="A","20bps or 2ticks",IF(B238="B","50bps or 3ticks",IF(B238="C","50bps or 3ticks",IF(B238="D","80bps or 4ticks","error"))))</f>
        <v>50bps or 3ticks</v>
      </c>
      <c r="J238" s="9">
        <f t="shared" ref="J238" si="88">IF(B238="A",30000000,IF(B238="B",10000000,IF(B238="C",5000000,IF(B238="D",5000000,"error"))))</f>
        <v>5000000</v>
      </c>
      <c r="K238" s="26"/>
      <c r="L238" s="23"/>
      <c r="M238" s="7">
        <f t="shared" ref="M238" si="89">IF(ISNUMBER(G238)=TRUE,IF(G238&lt;100000000,1,IF(G238&lt;500000000,2,IF(G238&lt;1000000000,3,IF(G238&lt;5000000000,4,5)))),1)</f>
        <v>1</v>
      </c>
      <c r="N238" s="7">
        <f t="shared" ref="N238" si="90">IF(M238=1,0.5,IF(M238=2,0.25,IF(M238=3,0.15,IF(M238=4,0.1,IF(M238=5,0,"error")))))</f>
        <v>0.5</v>
      </c>
      <c r="O238" s="10" t="s">
        <v>171</v>
      </c>
    </row>
    <row r="239" spans="1:15" s="28" customFormat="1" ht="30.75" customHeight="1" x14ac:dyDescent="0.25">
      <c r="A239" s="45"/>
      <c r="B239" s="46" t="s">
        <v>148</v>
      </c>
      <c r="C239" s="45" t="s">
        <v>812</v>
      </c>
      <c r="D239" s="46" t="s">
        <v>813</v>
      </c>
      <c r="E239" s="45" t="s">
        <v>814</v>
      </c>
      <c r="F239" s="45" t="s">
        <v>809</v>
      </c>
      <c r="G239" s="47" t="s">
        <v>806</v>
      </c>
      <c r="H239" s="47"/>
      <c r="I239" s="46" t="str">
        <f t="shared" si="85"/>
        <v>50bps or 3ticks</v>
      </c>
      <c r="J239" s="48">
        <f t="shared" si="86"/>
        <v>5000000</v>
      </c>
      <c r="K239" s="49"/>
      <c r="L239" s="46"/>
      <c r="M239" s="50">
        <f t="shared" si="81"/>
        <v>1</v>
      </c>
      <c r="N239" s="50">
        <f t="shared" si="82"/>
        <v>0.5</v>
      </c>
      <c r="O239" s="49" t="s">
        <v>171</v>
      </c>
    </row>
    <row r="240" spans="1:15" s="28" customFormat="1" ht="31.5" x14ac:dyDescent="0.25">
      <c r="A240" s="22"/>
      <c r="B240" s="23" t="s">
        <v>147</v>
      </c>
      <c r="C240" s="22" t="s">
        <v>427</v>
      </c>
      <c r="D240" s="23">
        <v>2868</v>
      </c>
      <c r="E240" s="22" t="s">
        <v>426</v>
      </c>
      <c r="F240" s="22" t="s">
        <v>281</v>
      </c>
      <c r="G240" s="24">
        <v>72089780.150000006</v>
      </c>
      <c r="H240" s="24"/>
      <c r="I240" s="5" t="str">
        <f t="shared" si="85"/>
        <v>50bps or 3ticks</v>
      </c>
      <c r="J240" s="9">
        <f t="shared" si="86"/>
        <v>5000000</v>
      </c>
      <c r="K240" s="26"/>
      <c r="L240" s="23"/>
      <c r="M240" s="7">
        <f t="shared" si="81"/>
        <v>1</v>
      </c>
      <c r="N240" s="7">
        <f t="shared" si="82"/>
        <v>0.5</v>
      </c>
      <c r="O240" s="10" t="s">
        <v>171</v>
      </c>
    </row>
    <row r="241" spans="1:15" s="44" customFormat="1" ht="47.25" x14ac:dyDescent="0.25">
      <c r="A241" s="51"/>
      <c r="B241" s="52" t="s">
        <v>147</v>
      </c>
      <c r="C241" s="51" t="s">
        <v>819</v>
      </c>
      <c r="D241" s="52" t="s">
        <v>820</v>
      </c>
      <c r="E241" s="51" t="s">
        <v>821</v>
      </c>
      <c r="F241" s="51" t="s">
        <v>153</v>
      </c>
      <c r="G241" s="53" t="s">
        <v>822</v>
      </c>
      <c r="H241" s="47"/>
      <c r="I241" s="46" t="str">
        <f t="shared" ref="I241" si="91">IF(B241="A","20bps or 2ticks",IF(B241="B","50bps or 3ticks",IF(B241="C","50bps or 3ticks",IF(B241="D","80bps or 4ticks","error"))))</f>
        <v>50bps or 3ticks</v>
      </c>
      <c r="J241" s="48">
        <f t="shared" ref="J241" si="92">IF(B241="A",30000000,IF(B241="B",10000000,IF(B241="C",5000000,IF(B241="D",5000000,"error"))))</f>
        <v>5000000</v>
      </c>
      <c r="K241" s="49"/>
      <c r="L241" s="46"/>
      <c r="M241" s="50">
        <f t="shared" ref="M241" si="93">IF(ISNUMBER(G241)=TRUE,IF(G241&lt;100000000,1,IF(G241&lt;500000000,2,IF(G241&lt;1000000000,3,IF(G241&lt;5000000000,4,5)))),1)</f>
        <v>1</v>
      </c>
      <c r="N241" s="50">
        <f t="shared" ref="N241" si="94">IF(M241=1,0.5,IF(M241=2,0.25,IF(M241=3,0.15,IF(M241=4,0.1,IF(M241=5,0,"error")))))</f>
        <v>0.5</v>
      </c>
      <c r="O241" s="49" t="s">
        <v>171</v>
      </c>
    </row>
    <row r="242" spans="1:15" s="28" customFormat="1" ht="31.5" x14ac:dyDescent="0.25">
      <c r="A242" s="22"/>
      <c r="B242" s="23" t="s">
        <v>148</v>
      </c>
      <c r="C242" s="22" t="s">
        <v>554</v>
      </c>
      <c r="D242" s="23">
        <v>2095</v>
      </c>
      <c r="E242" s="22" t="s">
        <v>553</v>
      </c>
      <c r="F242" s="22" t="s">
        <v>281</v>
      </c>
      <c r="G242" s="24">
        <v>4209159.5166666666</v>
      </c>
      <c r="H242" s="24"/>
      <c r="I242" s="23" t="str">
        <f t="shared" si="85"/>
        <v>50bps or 3ticks</v>
      </c>
      <c r="J242" s="25">
        <f t="shared" si="86"/>
        <v>5000000</v>
      </c>
      <c r="K242" s="26"/>
      <c r="L242" s="23"/>
      <c r="M242" s="27">
        <f t="shared" si="81"/>
        <v>1</v>
      </c>
      <c r="N242" s="7">
        <f t="shared" si="82"/>
        <v>0.5</v>
      </c>
      <c r="O242" s="26" t="s">
        <v>171</v>
      </c>
    </row>
    <row r="243" spans="1:15" s="28" customFormat="1" ht="31.5" x14ac:dyDescent="0.25">
      <c r="A243" s="22"/>
      <c r="B243" s="23" t="s">
        <v>147</v>
      </c>
      <c r="C243" s="22" t="s">
        <v>433</v>
      </c>
      <c r="D243" s="23">
        <v>2236</v>
      </c>
      <c r="E243" s="22" t="s">
        <v>432</v>
      </c>
      <c r="F243" s="22" t="s">
        <v>281</v>
      </c>
      <c r="G243" s="24">
        <v>29034360.333333332</v>
      </c>
      <c r="H243" s="24"/>
      <c r="I243" s="5" t="str">
        <f t="shared" si="85"/>
        <v>50bps or 3ticks</v>
      </c>
      <c r="J243" s="9">
        <f t="shared" si="86"/>
        <v>5000000</v>
      </c>
      <c r="K243" s="26"/>
      <c r="L243" s="23"/>
      <c r="M243" s="7">
        <f t="shared" si="81"/>
        <v>1</v>
      </c>
      <c r="N243" s="7">
        <f t="shared" si="82"/>
        <v>0.5</v>
      </c>
      <c r="O243" s="10" t="s">
        <v>171</v>
      </c>
    </row>
    <row r="244" spans="1:15" s="28" customFormat="1" ht="31.5" x14ac:dyDescent="0.25">
      <c r="A244" s="22"/>
      <c r="B244" s="23" t="s">
        <v>148</v>
      </c>
      <c r="C244" s="22" t="s">
        <v>683</v>
      </c>
      <c r="D244" s="23" t="s">
        <v>682</v>
      </c>
      <c r="E244" s="22" t="s">
        <v>681</v>
      </c>
      <c r="F244" s="22" t="s">
        <v>281</v>
      </c>
      <c r="G244" s="24">
        <v>22892524.783333335</v>
      </c>
      <c r="H244" s="24"/>
      <c r="I244" s="23" t="str">
        <f t="shared" ref="I244:I248" si="95">IF(B244="A","20bps or 2ticks",IF(B244="B","50bps or 3ticks",IF(B244="C","50bps or 3ticks",IF(B244="D","80bps or 4ticks","error"))))</f>
        <v>50bps or 3ticks</v>
      </c>
      <c r="J244" s="25">
        <f t="shared" ref="J244:J248" si="96">IF(B244="A",30000000,IF(B244="B",10000000,IF(B244="C",5000000,IF(B244="D",5000000,"error"))))</f>
        <v>5000000</v>
      </c>
      <c r="K244" s="26"/>
      <c r="L244" s="23"/>
      <c r="M244" s="27">
        <f t="shared" ref="M244:M248" si="97">IF(ISNUMBER(G244)=TRUE,IF(G244&lt;100000000,1,IF(G244&lt;500000000,2,IF(G244&lt;1000000000,3,IF(G244&lt;5000000000,4,5)))),1)</f>
        <v>1</v>
      </c>
      <c r="N244" s="27">
        <f t="shared" ref="N244:N248" si="98">IF(M244=1,0.5,IF(M244=2,0.25,IF(M244=3,0.15,IF(M244=4,0.1,IF(M244=5,0,"error")))))</f>
        <v>0.5</v>
      </c>
      <c r="O244" s="26" t="s">
        <v>171</v>
      </c>
    </row>
    <row r="245" spans="1:15" s="44" customFormat="1" ht="47.25" x14ac:dyDescent="0.25">
      <c r="A245" s="22"/>
      <c r="B245" s="23" t="s">
        <v>148</v>
      </c>
      <c r="C245" s="22" t="s">
        <v>735</v>
      </c>
      <c r="D245" s="23" t="s">
        <v>736</v>
      </c>
      <c r="E245" s="22" t="s">
        <v>734</v>
      </c>
      <c r="F245" s="22" t="s">
        <v>281</v>
      </c>
      <c r="G245" s="24">
        <v>3094954.5666666669</v>
      </c>
      <c r="H245" s="24"/>
      <c r="I245" s="23" t="str">
        <f t="shared" si="95"/>
        <v>50bps or 3ticks</v>
      </c>
      <c r="J245" s="25">
        <f t="shared" si="96"/>
        <v>5000000</v>
      </c>
      <c r="K245" s="26"/>
      <c r="L245" s="23"/>
      <c r="M245" s="27">
        <f t="shared" si="97"/>
        <v>1</v>
      </c>
      <c r="N245" s="27">
        <f t="shared" si="98"/>
        <v>0.5</v>
      </c>
      <c r="O245" s="26" t="s">
        <v>171</v>
      </c>
    </row>
    <row r="246" spans="1:15" s="44" customFormat="1" ht="31.5" x14ac:dyDescent="0.25">
      <c r="A246" s="22"/>
      <c r="B246" s="23" t="s">
        <v>148</v>
      </c>
      <c r="C246" s="22" t="s">
        <v>731</v>
      </c>
      <c r="D246" s="23" t="s">
        <v>733</v>
      </c>
      <c r="E246" s="22" t="s">
        <v>732</v>
      </c>
      <c r="F246" s="22" t="s">
        <v>149</v>
      </c>
      <c r="G246" s="24">
        <v>11558464.433333334</v>
      </c>
      <c r="H246" s="24"/>
      <c r="I246" s="23" t="str">
        <f t="shared" si="95"/>
        <v>50bps or 3ticks</v>
      </c>
      <c r="J246" s="25">
        <f t="shared" si="96"/>
        <v>5000000</v>
      </c>
      <c r="K246" s="26"/>
      <c r="L246" s="23"/>
      <c r="M246" s="27">
        <f t="shared" si="97"/>
        <v>1</v>
      </c>
      <c r="N246" s="27">
        <f t="shared" si="98"/>
        <v>0.5</v>
      </c>
      <c r="O246" s="26" t="s">
        <v>171</v>
      </c>
    </row>
    <row r="247" spans="1:15" s="28" customFormat="1" ht="47.25" x14ac:dyDescent="0.25">
      <c r="A247" s="22"/>
      <c r="B247" s="23" t="s">
        <v>148</v>
      </c>
      <c r="C247" s="22" t="s">
        <v>723</v>
      </c>
      <c r="D247" s="23" t="s">
        <v>724</v>
      </c>
      <c r="E247" s="22" t="s">
        <v>725</v>
      </c>
      <c r="F247" s="22" t="s">
        <v>281</v>
      </c>
      <c r="G247" s="24">
        <v>154799226.06666666</v>
      </c>
      <c r="H247" s="24"/>
      <c r="I247" s="23" t="str">
        <f t="shared" si="95"/>
        <v>50bps or 3ticks</v>
      </c>
      <c r="J247" s="25">
        <f t="shared" si="96"/>
        <v>5000000</v>
      </c>
      <c r="K247" s="26"/>
      <c r="L247" s="23"/>
      <c r="M247" s="27">
        <f t="shared" si="97"/>
        <v>2</v>
      </c>
      <c r="N247" s="27">
        <f t="shared" si="98"/>
        <v>0.25</v>
      </c>
      <c r="O247" s="26" t="s">
        <v>171</v>
      </c>
    </row>
    <row r="248" spans="1:15" s="28" customFormat="1" ht="47.25" x14ac:dyDescent="0.25">
      <c r="A248" s="22"/>
      <c r="B248" s="23" t="s">
        <v>148</v>
      </c>
      <c r="C248" s="22" t="s">
        <v>693</v>
      </c>
      <c r="D248" s="23" t="s">
        <v>691</v>
      </c>
      <c r="E248" s="22" t="s">
        <v>692</v>
      </c>
      <c r="F248" s="22" t="s">
        <v>153</v>
      </c>
      <c r="G248" s="24">
        <v>89177554.983333334</v>
      </c>
      <c r="H248" s="24"/>
      <c r="I248" s="23" t="str">
        <f t="shared" si="95"/>
        <v>50bps or 3ticks</v>
      </c>
      <c r="J248" s="25">
        <f t="shared" si="96"/>
        <v>5000000</v>
      </c>
      <c r="K248" s="26"/>
      <c r="L248" s="23"/>
      <c r="M248" s="27">
        <f t="shared" si="97"/>
        <v>1</v>
      </c>
      <c r="N248" s="27">
        <f t="shared" si="98"/>
        <v>0.5</v>
      </c>
      <c r="O248" s="26" t="s">
        <v>171</v>
      </c>
    </row>
    <row r="249" spans="1:15" s="28" customFormat="1" ht="31.5" x14ac:dyDescent="0.25">
      <c r="A249" s="22"/>
      <c r="B249" s="23" t="s">
        <v>148</v>
      </c>
      <c r="C249" s="22" t="s">
        <v>703</v>
      </c>
      <c r="D249" s="23" t="s">
        <v>705</v>
      </c>
      <c r="E249" s="22" t="s">
        <v>704</v>
      </c>
      <c r="F249" s="22" t="s">
        <v>551</v>
      </c>
      <c r="G249" s="24">
        <v>1181455954.8666666</v>
      </c>
      <c r="H249" s="24"/>
      <c r="I249" s="23" t="str">
        <f>IF(B249="A","20bps or 2ticks",IF(B249="B","50bps or 3ticks",IF(B249="C","50bps or 3ticks",IF(B249="D","80bps or 4ticks","error"))))</f>
        <v>50bps or 3ticks</v>
      </c>
      <c r="J249" s="25">
        <f>IF(B249="A",30000000,IF(B249="B",10000000,IF(B249="C",5000000,IF(B249="D",5000000,"error"))))</f>
        <v>5000000</v>
      </c>
      <c r="K249" s="26"/>
      <c r="L249" s="23"/>
      <c r="M249" s="27">
        <f>IF(ISNUMBER(G249)=TRUE,IF(G249&lt;100000000,1,IF(G249&lt;500000000,2,IF(G249&lt;1000000000,3,IF(G249&lt;5000000000,4,5)))),1)</f>
        <v>4</v>
      </c>
      <c r="N249" s="27">
        <f>IF(M249=1,0.5,IF(M249=2,0.25,IF(M249=3,0.15,IF(M249=4,0.1,IF(M249=5,0,"error")))))</f>
        <v>0.1</v>
      </c>
      <c r="O249" s="26" t="s">
        <v>171</v>
      </c>
    </row>
    <row r="250" spans="1:15" s="28" customFormat="1" ht="47.25" x14ac:dyDescent="0.25">
      <c r="A250" s="22"/>
      <c r="B250" s="23" t="s">
        <v>148</v>
      </c>
      <c r="C250" s="22" t="s">
        <v>712</v>
      </c>
      <c r="D250" s="23" t="s">
        <v>711</v>
      </c>
      <c r="E250" s="22" t="s">
        <v>710</v>
      </c>
      <c r="F250" s="22" t="s">
        <v>208</v>
      </c>
      <c r="G250" s="24">
        <v>66871995.416666664</v>
      </c>
      <c r="H250" s="24"/>
      <c r="I250" s="23" t="str">
        <f>IF(B250="A","20bps or 2ticks",IF(B250="B","50bps or 3ticks",IF(B250="C","50bps or 3ticks",IF(B250="D","80bps or 4ticks","error"))))</f>
        <v>50bps or 3ticks</v>
      </c>
      <c r="J250" s="25">
        <f>IF(B250="A",30000000,IF(B250="B",10000000,IF(B250="C",5000000,IF(B250="D",5000000,"error"))))</f>
        <v>5000000</v>
      </c>
      <c r="K250" s="26"/>
      <c r="L250" s="23"/>
      <c r="M250" s="27">
        <f>IF(ISNUMBER(G250)=TRUE,IF(G250&lt;100000000,1,IF(G250&lt;500000000,2,IF(G250&lt;1000000000,3,IF(G250&lt;5000000000,4,5)))),1)</f>
        <v>1</v>
      </c>
      <c r="N250" s="27">
        <f>IF(M250=1,0.5,IF(M250=2,0.25,IF(M250=3,0.15,IF(M250=4,0.1,IF(M250=5,0,"error")))))</f>
        <v>0.5</v>
      </c>
      <c r="O250" s="26" t="s">
        <v>171</v>
      </c>
    </row>
    <row r="251" spans="1:15" ht="31.5" x14ac:dyDescent="0.25">
      <c r="A251" s="4"/>
      <c r="B251" s="5" t="s">
        <v>147</v>
      </c>
      <c r="C251" s="4" t="s">
        <v>104</v>
      </c>
      <c r="D251" s="5">
        <v>1545</v>
      </c>
      <c r="E251" s="4" t="s">
        <v>385</v>
      </c>
      <c r="F251" s="4" t="s">
        <v>149</v>
      </c>
      <c r="G251" s="6">
        <v>1887025086.3333333</v>
      </c>
      <c r="H251" s="6"/>
      <c r="I251" s="5" t="str">
        <f t="shared" si="85"/>
        <v>50bps or 3ticks</v>
      </c>
      <c r="J251" s="9">
        <f t="shared" si="86"/>
        <v>5000000</v>
      </c>
      <c r="K251" s="10"/>
      <c r="L251" s="5"/>
      <c r="M251" s="7">
        <f t="shared" si="81"/>
        <v>4</v>
      </c>
      <c r="N251" s="7">
        <f t="shared" si="82"/>
        <v>0.1</v>
      </c>
      <c r="O251" s="10" t="s">
        <v>171</v>
      </c>
    </row>
    <row r="252" spans="1:15" s="28" customFormat="1" ht="31.5" x14ac:dyDescent="0.25">
      <c r="A252" s="22"/>
      <c r="B252" s="23" t="s">
        <v>147</v>
      </c>
      <c r="C252" s="22" t="s">
        <v>378</v>
      </c>
      <c r="D252" s="23">
        <v>2845</v>
      </c>
      <c r="E252" s="22" t="s">
        <v>377</v>
      </c>
      <c r="F252" s="22" t="s">
        <v>149</v>
      </c>
      <c r="G252" s="24">
        <v>120558543.38333334</v>
      </c>
      <c r="H252" s="24"/>
      <c r="I252" s="5" t="str">
        <f t="shared" si="85"/>
        <v>50bps or 3ticks</v>
      </c>
      <c r="J252" s="9">
        <f t="shared" si="86"/>
        <v>5000000</v>
      </c>
      <c r="K252" s="26"/>
      <c r="L252" s="23"/>
      <c r="M252" s="7">
        <f t="shared" si="81"/>
        <v>2</v>
      </c>
      <c r="N252" s="7">
        <f t="shared" si="82"/>
        <v>0.25</v>
      </c>
      <c r="O252" s="10" t="s">
        <v>171</v>
      </c>
    </row>
    <row r="253" spans="1:15" s="28" customFormat="1" ht="31.5" x14ac:dyDescent="0.25">
      <c r="A253" s="22"/>
      <c r="B253" s="23" t="s">
        <v>147</v>
      </c>
      <c r="C253" s="22" t="s">
        <v>288</v>
      </c>
      <c r="D253" s="23">
        <v>2631</v>
      </c>
      <c r="E253" s="22" t="s">
        <v>320</v>
      </c>
      <c r="F253" s="22" t="s">
        <v>552</v>
      </c>
      <c r="G253" s="24">
        <v>336641463.83333331</v>
      </c>
      <c r="H253" s="24"/>
      <c r="I253" s="5" t="str">
        <f t="shared" si="85"/>
        <v>50bps or 3ticks</v>
      </c>
      <c r="J253" s="9">
        <f t="shared" si="86"/>
        <v>5000000</v>
      </c>
      <c r="K253" s="26"/>
      <c r="L253" s="23"/>
      <c r="M253" s="7">
        <f t="shared" si="81"/>
        <v>2</v>
      </c>
      <c r="N253" s="7">
        <f t="shared" si="82"/>
        <v>0.25</v>
      </c>
      <c r="O253" s="10" t="s">
        <v>171</v>
      </c>
    </row>
    <row r="254" spans="1:15" s="28" customFormat="1" ht="31.5" x14ac:dyDescent="0.25">
      <c r="A254" s="22"/>
      <c r="B254" s="23" t="s">
        <v>147</v>
      </c>
      <c r="C254" s="22" t="s">
        <v>288</v>
      </c>
      <c r="D254" s="23">
        <v>2568</v>
      </c>
      <c r="E254" s="22" t="s">
        <v>291</v>
      </c>
      <c r="F254" s="22" t="s">
        <v>776</v>
      </c>
      <c r="G254" s="24">
        <v>112195542.03333333</v>
      </c>
      <c r="H254" s="24"/>
      <c r="I254" s="5" t="str">
        <f t="shared" si="85"/>
        <v>50bps or 3ticks</v>
      </c>
      <c r="J254" s="9">
        <f t="shared" si="86"/>
        <v>5000000</v>
      </c>
      <c r="K254" s="26"/>
      <c r="L254" s="23"/>
      <c r="M254" s="7">
        <f t="shared" si="81"/>
        <v>2</v>
      </c>
      <c r="N254" s="7">
        <f t="shared" si="82"/>
        <v>0.25</v>
      </c>
      <c r="O254" s="10" t="s">
        <v>171</v>
      </c>
    </row>
    <row r="255" spans="1:15" s="28" customFormat="1" ht="31.5" x14ac:dyDescent="0.25">
      <c r="A255" s="22"/>
      <c r="B255" s="23" t="s">
        <v>147</v>
      </c>
      <c r="C255" s="22" t="s">
        <v>289</v>
      </c>
      <c r="D255" s="23">
        <v>2569</v>
      </c>
      <c r="E255" s="22" t="s">
        <v>290</v>
      </c>
      <c r="F255" s="22" t="s">
        <v>776</v>
      </c>
      <c r="G255" s="24">
        <v>182659999.75</v>
      </c>
      <c r="H255" s="24"/>
      <c r="I255" s="5" t="str">
        <f t="shared" si="85"/>
        <v>50bps or 3ticks</v>
      </c>
      <c r="J255" s="9">
        <f t="shared" si="86"/>
        <v>5000000</v>
      </c>
      <c r="K255" s="26"/>
      <c r="L255" s="23"/>
      <c r="M255" s="7">
        <f t="shared" si="81"/>
        <v>2</v>
      </c>
      <c r="N255" s="7">
        <f t="shared" si="82"/>
        <v>0.25</v>
      </c>
      <c r="O255" s="10" t="s">
        <v>171</v>
      </c>
    </row>
    <row r="256" spans="1:15" s="28" customFormat="1" ht="31.5" x14ac:dyDescent="0.25">
      <c r="A256" s="22"/>
      <c r="B256" s="23" t="s">
        <v>147</v>
      </c>
      <c r="C256" s="22" t="s">
        <v>322</v>
      </c>
      <c r="D256" s="23">
        <v>2632</v>
      </c>
      <c r="E256" s="22" t="s">
        <v>321</v>
      </c>
      <c r="F256" s="22" t="s">
        <v>552</v>
      </c>
      <c r="G256" s="24">
        <v>91326450.666666672</v>
      </c>
      <c r="H256" s="24"/>
      <c r="I256" s="5" t="str">
        <f t="shared" si="85"/>
        <v>50bps or 3ticks</v>
      </c>
      <c r="J256" s="9">
        <f t="shared" si="86"/>
        <v>5000000</v>
      </c>
      <c r="K256" s="26"/>
      <c r="L256" s="23"/>
      <c r="M256" s="7">
        <f t="shared" si="81"/>
        <v>1</v>
      </c>
      <c r="N256" s="7">
        <f t="shared" si="82"/>
        <v>0.5</v>
      </c>
      <c r="O256" s="10" t="s">
        <v>171</v>
      </c>
    </row>
    <row r="257" spans="1:15" s="28" customFormat="1" x14ac:dyDescent="0.25">
      <c r="A257" s="22"/>
      <c r="B257" s="23" t="s">
        <v>147</v>
      </c>
      <c r="C257" s="22" t="s">
        <v>367</v>
      </c>
      <c r="D257" s="23">
        <v>2840</v>
      </c>
      <c r="E257" s="22" t="s">
        <v>368</v>
      </c>
      <c r="F257" s="22" t="s">
        <v>307</v>
      </c>
      <c r="G257" s="24">
        <v>192723983.18333334</v>
      </c>
      <c r="H257" s="24"/>
      <c r="I257" s="5" t="str">
        <f t="shared" si="85"/>
        <v>50bps or 3ticks</v>
      </c>
      <c r="J257" s="9">
        <f t="shared" si="86"/>
        <v>5000000</v>
      </c>
      <c r="K257" s="26"/>
      <c r="L257" s="23"/>
      <c r="M257" s="7">
        <f t="shared" si="81"/>
        <v>2</v>
      </c>
      <c r="N257" s="7">
        <f t="shared" si="82"/>
        <v>0.25</v>
      </c>
      <c r="O257" s="10" t="s">
        <v>171</v>
      </c>
    </row>
    <row r="258" spans="1:15" s="28" customFormat="1" ht="31.5" x14ac:dyDescent="0.25">
      <c r="A258" s="22"/>
      <c r="B258" s="23" t="s">
        <v>147</v>
      </c>
      <c r="C258" s="22" t="s">
        <v>289</v>
      </c>
      <c r="D258" s="23">
        <v>2841</v>
      </c>
      <c r="E258" s="22" t="s">
        <v>369</v>
      </c>
      <c r="F258" s="22" t="s">
        <v>307</v>
      </c>
      <c r="G258" s="24">
        <v>115124451.73333333</v>
      </c>
      <c r="H258" s="24"/>
      <c r="I258" s="5" t="str">
        <f t="shared" si="85"/>
        <v>50bps or 3ticks</v>
      </c>
      <c r="J258" s="9">
        <f t="shared" si="86"/>
        <v>5000000</v>
      </c>
      <c r="K258" s="26"/>
      <c r="L258" s="23"/>
      <c r="M258" s="7">
        <f t="shared" si="81"/>
        <v>2</v>
      </c>
      <c r="N258" s="7">
        <f t="shared" si="82"/>
        <v>0.25</v>
      </c>
      <c r="O258" s="10" t="s">
        <v>171</v>
      </c>
    </row>
    <row r="259" spans="1:15" s="28" customFormat="1" ht="31.5" x14ac:dyDescent="0.25">
      <c r="A259" s="22"/>
      <c r="B259" s="23" t="s">
        <v>148</v>
      </c>
      <c r="C259" s="22" t="s">
        <v>536</v>
      </c>
      <c r="D259" s="23">
        <v>2087</v>
      </c>
      <c r="E259" s="22" t="s">
        <v>537</v>
      </c>
      <c r="F259" s="22" t="s">
        <v>151</v>
      </c>
      <c r="G259" s="24">
        <v>2264071.1666666665</v>
      </c>
      <c r="H259" s="24"/>
      <c r="I259" s="23" t="str">
        <f t="shared" si="85"/>
        <v>50bps or 3ticks</v>
      </c>
      <c r="J259" s="25">
        <f t="shared" si="86"/>
        <v>5000000</v>
      </c>
      <c r="K259" s="26"/>
      <c r="L259" s="23"/>
      <c r="M259" s="27">
        <f t="shared" si="81"/>
        <v>1</v>
      </c>
      <c r="N259" s="7">
        <f t="shared" si="82"/>
        <v>0.5</v>
      </c>
      <c r="O259" s="26" t="s">
        <v>171</v>
      </c>
    </row>
    <row r="260" spans="1:15" s="44" customFormat="1" ht="47.25" x14ac:dyDescent="0.25">
      <c r="A260" s="22"/>
      <c r="B260" s="23" t="s">
        <v>148</v>
      </c>
      <c r="C260" s="22" t="s">
        <v>750</v>
      </c>
      <c r="D260" s="23" t="s">
        <v>751</v>
      </c>
      <c r="E260" s="22" t="s">
        <v>752</v>
      </c>
      <c r="F260" s="22" t="s">
        <v>153</v>
      </c>
      <c r="G260" s="24">
        <v>59418756.68333333</v>
      </c>
      <c r="H260" s="24"/>
      <c r="I260" s="23" t="str">
        <f t="shared" si="85"/>
        <v>50bps or 3ticks</v>
      </c>
      <c r="J260" s="25">
        <f t="shared" si="86"/>
        <v>5000000</v>
      </c>
      <c r="K260" s="26"/>
      <c r="L260" s="23"/>
      <c r="M260" s="27">
        <f t="shared" si="81"/>
        <v>1</v>
      </c>
      <c r="N260" s="27">
        <f t="shared" si="82"/>
        <v>0.5</v>
      </c>
      <c r="O260" s="26" t="s">
        <v>171</v>
      </c>
    </row>
    <row r="261" spans="1:15" s="28" customFormat="1" ht="47.25" x14ac:dyDescent="0.25">
      <c r="A261" s="22"/>
      <c r="B261" s="23" t="s">
        <v>147</v>
      </c>
      <c r="C261" s="22" t="s">
        <v>420</v>
      </c>
      <c r="D261" s="23">
        <v>2865</v>
      </c>
      <c r="E261" s="22" t="s">
        <v>421</v>
      </c>
      <c r="F261" s="22" t="s">
        <v>281</v>
      </c>
      <c r="G261" s="24">
        <v>404477263.13333333</v>
      </c>
      <c r="H261" s="24"/>
      <c r="I261" s="5" t="str">
        <f t="shared" si="85"/>
        <v>50bps or 3ticks</v>
      </c>
      <c r="J261" s="9">
        <f t="shared" si="86"/>
        <v>5000000</v>
      </c>
      <c r="K261" s="26"/>
      <c r="L261" s="23"/>
      <c r="M261" s="7">
        <f t="shared" si="81"/>
        <v>2</v>
      </c>
      <c r="N261" s="7">
        <f t="shared" si="82"/>
        <v>0.25</v>
      </c>
      <c r="O261" s="10" t="s">
        <v>171</v>
      </c>
    </row>
    <row r="262" spans="1:15" s="28" customFormat="1" ht="31.5" x14ac:dyDescent="0.25">
      <c r="A262" s="22"/>
      <c r="B262" s="23" t="s">
        <v>148</v>
      </c>
      <c r="C262" s="22" t="s">
        <v>702</v>
      </c>
      <c r="D262" s="23" t="s">
        <v>697</v>
      </c>
      <c r="E262" s="22" t="s">
        <v>698</v>
      </c>
      <c r="F262" s="22" t="s">
        <v>277</v>
      </c>
      <c r="G262" s="24">
        <v>1569541139.4833333</v>
      </c>
      <c r="H262" s="24"/>
      <c r="I262" s="23" t="str">
        <f>IF(B262="A","20bps or 2ticks",IF(B262="B","50bps or 3ticks",IF(B262="C","50bps or 3ticks",IF(B262="D","80bps or 4ticks","error"))))</f>
        <v>50bps or 3ticks</v>
      </c>
      <c r="J262" s="25">
        <f>IF(B262="A",30000000,IF(B262="B",10000000,IF(B262="C",5000000,IF(B262="D",5000000,"error"))))</f>
        <v>5000000</v>
      </c>
      <c r="K262" s="26"/>
      <c r="L262" s="23"/>
      <c r="M262" s="27">
        <f>IF(ISNUMBER(G262)=TRUE,IF(G262&lt;100000000,1,IF(G262&lt;500000000,2,IF(G262&lt;1000000000,3,IF(G262&lt;5000000000,4,5)))),1)</f>
        <v>4</v>
      </c>
      <c r="N262" s="27">
        <f>IF(M262=1,0.5,IF(M262=2,0.25,IF(M262=3,0.15,IF(M262=4,0.1,IF(M262=5,0,"error")))))</f>
        <v>0.1</v>
      </c>
      <c r="O262" s="26" t="s">
        <v>171</v>
      </c>
    </row>
    <row r="263" spans="1:15" ht="31.5" x14ac:dyDescent="0.25">
      <c r="A263" s="4"/>
      <c r="B263" s="5" t="s">
        <v>147</v>
      </c>
      <c r="C263" s="4" t="s">
        <v>105</v>
      </c>
      <c r="D263" s="5">
        <v>1325</v>
      </c>
      <c r="E263" s="4" t="s">
        <v>106</v>
      </c>
      <c r="F263" s="4" t="s">
        <v>149</v>
      </c>
      <c r="G263" s="6">
        <v>9607396.666666666</v>
      </c>
      <c r="H263" s="6"/>
      <c r="I263" s="5" t="str">
        <f t="shared" si="85"/>
        <v>50bps or 3ticks</v>
      </c>
      <c r="J263" s="9">
        <f t="shared" si="86"/>
        <v>5000000</v>
      </c>
      <c r="K263" s="10"/>
      <c r="L263" s="5"/>
      <c r="M263" s="7">
        <f t="shared" si="81"/>
        <v>1</v>
      </c>
      <c r="N263" s="7">
        <f t="shared" si="82"/>
        <v>0.5</v>
      </c>
      <c r="O263" s="10" t="s">
        <v>171</v>
      </c>
    </row>
    <row r="264" spans="1:15" s="16" customFormat="1" x14ac:dyDescent="0.25">
      <c r="A264" s="13"/>
      <c r="B264" s="11" t="s">
        <v>147</v>
      </c>
      <c r="C264" s="13" t="s">
        <v>107</v>
      </c>
      <c r="D264" s="11">
        <v>1550</v>
      </c>
      <c r="E264" s="13" t="s">
        <v>109</v>
      </c>
      <c r="F264" s="13" t="s">
        <v>552</v>
      </c>
      <c r="G264" s="14">
        <v>41071767.483333334</v>
      </c>
      <c r="H264" s="14"/>
      <c r="I264" s="5" t="str">
        <f t="shared" si="85"/>
        <v>50bps or 3ticks</v>
      </c>
      <c r="J264" s="9">
        <f t="shared" si="86"/>
        <v>5000000</v>
      </c>
      <c r="K264" s="15"/>
      <c r="L264" s="11"/>
      <c r="M264" s="7">
        <f t="shared" ref="M264:M306" si="99">IF(ISNUMBER(G264)=TRUE,IF(G264&lt;100000000,1,IF(G264&lt;500000000,2,IF(G264&lt;1000000000,3,IF(G264&lt;5000000000,4,5)))),1)</f>
        <v>1</v>
      </c>
      <c r="N264" s="7">
        <f t="shared" si="82"/>
        <v>0.5</v>
      </c>
      <c r="O264" s="10" t="s">
        <v>171</v>
      </c>
    </row>
    <row r="265" spans="1:15" s="16" customFormat="1" ht="31.5" x14ac:dyDescent="0.25">
      <c r="A265" s="13"/>
      <c r="B265" s="11" t="s">
        <v>147</v>
      </c>
      <c r="C265" s="13" t="s">
        <v>225</v>
      </c>
      <c r="D265" s="11">
        <v>1657</v>
      </c>
      <c r="E265" s="13" t="s">
        <v>226</v>
      </c>
      <c r="F265" s="13" t="s">
        <v>181</v>
      </c>
      <c r="G265" s="14">
        <v>10736150.016666668</v>
      </c>
      <c r="H265" s="14"/>
      <c r="I265" s="5" t="str">
        <f t="shared" si="85"/>
        <v>50bps or 3ticks</v>
      </c>
      <c r="J265" s="9">
        <f t="shared" si="86"/>
        <v>5000000</v>
      </c>
      <c r="K265" s="15"/>
      <c r="L265" s="11"/>
      <c r="M265" s="7">
        <f t="shared" si="99"/>
        <v>1</v>
      </c>
      <c r="N265" s="7">
        <f t="shared" si="82"/>
        <v>0.5</v>
      </c>
      <c r="O265" s="10" t="s">
        <v>171</v>
      </c>
    </row>
    <row r="266" spans="1:15" s="16" customFormat="1" x14ac:dyDescent="0.25">
      <c r="A266" s="13"/>
      <c r="B266" s="11" t="s">
        <v>147</v>
      </c>
      <c r="C266" s="13" t="s">
        <v>107</v>
      </c>
      <c r="D266" s="11">
        <v>1680</v>
      </c>
      <c r="E266" s="13" t="s">
        <v>108</v>
      </c>
      <c r="F266" s="13" t="s">
        <v>776</v>
      </c>
      <c r="G266" s="14">
        <v>30871364.216666665</v>
      </c>
      <c r="H266" s="14"/>
      <c r="I266" s="5" t="str">
        <f t="shared" si="85"/>
        <v>50bps or 3ticks</v>
      </c>
      <c r="J266" s="9">
        <f t="shared" si="86"/>
        <v>5000000</v>
      </c>
      <c r="K266" s="15"/>
      <c r="L266" s="11"/>
      <c r="M266" s="7">
        <f t="shared" si="99"/>
        <v>1</v>
      </c>
      <c r="N266" s="7">
        <f t="shared" si="82"/>
        <v>0.5</v>
      </c>
      <c r="O266" s="10" t="s">
        <v>171</v>
      </c>
    </row>
    <row r="267" spans="1:15" ht="31.5" x14ac:dyDescent="0.25">
      <c r="A267" s="4"/>
      <c r="B267" s="11" t="s">
        <v>147</v>
      </c>
      <c r="C267" s="13" t="s">
        <v>223</v>
      </c>
      <c r="D267" s="5">
        <v>2513</v>
      </c>
      <c r="E267" s="4" t="s">
        <v>192</v>
      </c>
      <c r="F267" s="4" t="s">
        <v>208</v>
      </c>
      <c r="G267" s="6">
        <v>139150428.06666666</v>
      </c>
      <c r="H267" s="6"/>
      <c r="I267" s="5" t="str">
        <f t="shared" si="85"/>
        <v>50bps or 3ticks</v>
      </c>
      <c r="J267" s="9">
        <f t="shared" si="86"/>
        <v>5000000</v>
      </c>
      <c r="K267" s="10"/>
      <c r="L267" s="5"/>
      <c r="M267" s="7">
        <f t="shared" si="99"/>
        <v>2</v>
      </c>
      <c r="N267" s="7">
        <f t="shared" si="82"/>
        <v>0.25</v>
      </c>
      <c r="O267" s="10" t="s">
        <v>171</v>
      </c>
    </row>
    <row r="268" spans="1:15" ht="31.5" x14ac:dyDescent="0.25">
      <c r="A268" s="4"/>
      <c r="B268" s="11" t="s">
        <v>147</v>
      </c>
      <c r="C268" s="13" t="s">
        <v>193</v>
      </c>
      <c r="D268" s="5">
        <v>2514</v>
      </c>
      <c r="E268" s="4" t="s">
        <v>194</v>
      </c>
      <c r="F268" s="4" t="s">
        <v>149</v>
      </c>
      <c r="G268" s="6">
        <v>18647361.933333334</v>
      </c>
      <c r="H268" s="6"/>
      <c r="I268" s="5" t="str">
        <f t="shared" si="85"/>
        <v>50bps or 3ticks</v>
      </c>
      <c r="J268" s="9">
        <f t="shared" si="86"/>
        <v>5000000</v>
      </c>
      <c r="K268" s="10"/>
      <c r="L268" s="5"/>
      <c r="M268" s="7">
        <f t="shared" si="99"/>
        <v>1</v>
      </c>
      <c r="N268" s="7">
        <f t="shared" si="82"/>
        <v>0.5</v>
      </c>
      <c r="O268" s="10" t="s">
        <v>171</v>
      </c>
    </row>
    <row r="269" spans="1:15" s="16" customFormat="1" ht="31.5" x14ac:dyDescent="0.25">
      <c r="A269" s="13"/>
      <c r="B269" s="11" t="s">
        <v>147</v>
      </c>
      <c r="C269" s="13" t="s">
        <v>224</v>
      </c>
      <c r="D269" s="11">
        <v>1658</v>
      </c>
      <c r="E269" s="13" t="s">
        <v>177</v>
      </c>
      <c r="F269" s="13" t="s">
        <v>181</v>
      </c>
      <c r="G269" s="14">
        <v>18476813.850000001</v>
      </c>
      <c r="H269" s="14"/>
      <c r="I269" s="5" t="str">
        <f t="shared" si="85"/>
        <v>50bps or 3ticks</v>
      </c>
      <c r="J269" s="9">
        <f t="shared" si="86"/>
        <v>5000000</v>
      </c>
      <c r="K269" s="15"/>
      <c r="L269" s="11"/>
      <c r="M269" s="7">
        <f t="shared" si="99"/>
        <v>1</v>
      </c>
      <c r="N269" s="7">
        <f t="shared" si="82"/>
        <v>0.5</v>
      </c>
      <c r="O269" s="10" t="s">
        <v>171</v>
      </c>
    </row>
    <row r="270" spans="1:15" x14ac:dyDescent="0.25">
      <c r="A270" s="4"/>
      <c r="B270" s="5" t="s">
        <v>147</v>
      </c>
      <c r="C270" s="4" t="s">
        <v>205</v>
      </c>
      <c r="D270" s="5">
        <v>1681</v>
      </c>
      <c r="E270" s="4" t="s">
        <v>110</v>
      </c>
      <c r="F270" s="4" t="s">
        <v>776</v>
      </c>
      <c r="G270" s="6">
        <v>18032572.516666666</v>
      </c>
      <c r="H270" s="6"/>
      <c r="I270" s="5" t="str">
        <f t="shared" si="85"/>
        <v>50bps or 3ticks</v>
      </c>
      <c r="J270" s="9">
        <f t="shared" si="86"/>
        <v>5000000</v>
      </c>
      <c r="K270" s="10"/>
      <c r="L270" s="5"/>
      <c r="M270" s="7">
        <f t="shared" si="99"/>
        <v>1</v>
      </c>
      <c r="N270" s="7">
        <f t="shared" si="82"/>
        <v>0.5</v>
      </c>
      <c r="O270" s="10" t="s">
        <v>171</v>
      </c>
    </row>
    <row r="271" spans="1:15" s="28" customFormat="1" ht="31.5" x14ac:dyDescent="0.25">
      <c r="A271" s="22"/>
      <c r="B271" s="23" t="s">
        <v>204</v>
      </c>
      <c r="C271" s="22" t="s">
        <v>206</v>
      </c>
      <c r="D271" s="23">
        <v>2520</v>
      </c>
      <c r="E271" s="22" t="s">
        <v>207</v>
      </c>
      <c r="F271" s="22" t="s">
        <v>209</v>
      </c>
      <c r="G271" s="24">
        <v>14920805.550000001</v>
      </c>
      <c r="H271" s="24"/>
      <c r="I271" s="5" t="str">
        <f t="shared" si="85"/>
        <v>50bps or 3ticks</v>
      </c>
      <c r="J271" s="9">
        <f t="shared" si="86"/>
        <v>5000000</v>
      </c>
      <c r="K271" s="26"/>
      <c r="L271" s="23"/>
      <c r="M271" s="7">
        <f t="shared" si="99"/>
        <v>1</v>
      </c>
      <c r="N271" s="7">
        <f t="shared" si="82"/>
        <v>0.5</v>
      </c>
      <c r="O271" s="10" t="s">
        <v>171</v>
      </c>
    </row>
    <row r="272" spans="1:15" s="28" customFormat="1" ht="31.5" x14ac:dyDescent="0.25">
      <c r="A272" s="22"/>
      <c r="B272" s="23" t="s">
        <v>148</v>
      </c>
      <c r="C272" s="22" t="s">
        <v>676</v>
      </c>
      <c r="D272" s="23" t="s">
        <v>674</v>
      </c>
      <c r="E272" s="22" t="s">
        <v>677</v>
      </c>
      <c r="F272" s="22" t="s">
        <v>675</v>
      </c>
      <c r="G272" s="24">
        <v>4442802.8666666662</v>
      </c>
      <c r="H272" s="24"/>
      <c r="I272" s="23" t="str">
        <f t="shared" si="85"/>
        <v>50bps or 3ticks</v>
      </c>
      <c r="J272" s="25">
        <f t="shared" si="86"/>
        <v>5000000</v>
      </c>
      <c r="K272" s="26"/>
      <c r="L272" s="23"/>
      <c r="M272" s="27">
        <f t="shared" si="99"/>
        <v>1</v>
      </c>
      <c r="N272" s="27">
        <f t="shared" si="82"/>
        <v>0.5</v>
      </c>
      <c r="O272" s="26" t="s">
        <v>171</v>
      </c>
    </row>
    <row r="273" spans="1:15" s="28" customFormat="1" ht="31.5" x14ac:dyDescent="0.25">
      <c r="A273" s="22"/>
      <c r="B273" s="23" t="s">
        <v>148</v>
      </c>
      <c r="C273" s="22" t="s">
        <v>685</v>
      </c>
      <c r="D273" s="23" t="s">
        <v>686</v>
      </c>
      <c r="E273" s="22" t="s">
        <v>689</v>
      </c>
      <c r="F273" s="22" t="s">
        <v>687</v>
      </c>
      <c r="G273" s="24">
        <v>824085.83333333337</v>
      </c>
      <c r="H273" s="24"/>
      <c r="I273" s="23" t="str">
        <f t="shared" si="85"/>
        <v>50bps or 3ticks</v>
      </c>
      <c r="J273" s="25">
        <f t="shared" si="86"/>
        <v>5000000</v>
      </c>
      <c r="K273" s="26"/>
      <c r="L273" s="23"/>
      <c r="M273" s="27">
        <f t="shared" si="99"/>
        <v>1</v>
      </c>
      <c r="N273" s="27">
        <f t="shared" si="82"/>
        <v>0.5</v>
      </c>
      <c r="O273" s="26" t="s">
        <v>171</v>
      </c>
    </row>
    <row r="274" spans="1:15" s="28" customFormat="1" ht="31.5" x14ac:dyDescent="0.25">
      <c r="A274" s="22"/>
      <c r="B274" s="23" t="s">
        <v>148</v>
      </c>
      <c r="C274" s="22" t="s">
        <v>730</v>
      </c>
      <c r="D274" s="23" t="s">
        <v>729</v>
      </c>
      <c r="E274" s="22" t="s">
        <v>728</v>
      </c>
      <c r="F274" s="22" t="s">
        <v>277</v>
      </c>
      <c r="G274" s="24">
        <v>2376981.1333333333</v>
      </c>
      <c r="H274" s="24"/>
      <c r="I274" s="23" t="str">
        <f>IF(B274="A","20bps or 2ticks",IF(B274="B","50bps or 3ticks",IF(B274="C","50bps or 3ticks",IF(B274="D","80bps or 4ticks","error"))))</f>
        <v>50bps or 3ticks</v>
      </c>
      <c r="J274" s="25">
        <f>IF(B274="A",30000000,IF(B274="B",10000000,IF(B274="C",5000000,IF(B274="D",5000000,"error"))))</f>
        <v>5000000</v>
      </c>
      <c r="K274" s="26"/>
      <c r="L274" s="23"/>
      <c r="M274" s="27">
        <f>IF(ISNUMBER(G274)=TRUE,IF(G274&lt;100000000,1,IF(G274&lt;500000000,2,IF(G274&lt;1000000000,3,IF(G274&lt;5000000000,4,5)))),1)</f>
        <v>1</v>
      </c>
      <c r="N274" s="27">
        <f>IF(M274=1,0.5,IF(M274=2,0.25,IF(M274=3,0.15,IF(M274=4,0.1,IF(M274=5,0,"error")))))</f>
        <v>0.5</v>
      </c>
      <c r="O274" s="26" t="s">
        <v>171</v>
      </c>
    </row>
    <row r="275" spans="1:15" ht="31.5" x14ac:dyDescent="0.25">
      <c r="A275" s="4"/>
      <c r="B275" s="5" t="s">
        <v>147</v>
      </c>
      <c r="C275" s="4" t="s">
        <v>269</v>
      </c>
      <c r="D275" s="5">
        <v>1554</v>
      </c>
      <c r="E275" s="4" t="s">
        <v>111</v>
      </c>
      <c r="F275" s="4" t="s">
        <v>776</v>
      </c>
      <c r="G275" s="6">
        <v>17849805.633333333</v>
      </c>
      <c r="H275" s="6"/>
      <c r="I275" s="5" t="str">
        <f t="shared" si="85"/>
        <v>50bps or 3ticks</v>
      </c>
      <c r="J275" s="9">
        <f t="shared" si="86"/>
        <v>5000000</v>
      </c>
      <c r="K275" s="10"/>
      <c r="L275" s="5"/>
      <c r="M275" s="7">
        <f t="shared" si="99"/>
        <v>1</v>
      </c>
      <c r="N275" s="7">
        <f t="shared" si="82"/>
        <v>0.5</v>
      </c>
      <c r="O275" s="10" t="s">
        <v>171</v>
      </c>
    </row>
    <row r="276" spans="1:15" s="28" customFormat="1" x14ac:dyDescent="0.25">
      <c r="A276" s="22"/>
      <c r="B276" s="23" t="s">
        <v>147</v>
      </c>
      <c r="C276" s="22" t="s">
        <v>270</v>
      </c>
      <c r="D276" s="23">
        <v>2559</v>
      </c>
      <c r="E276" s="22" t="s">
        <v>268</v>
      </c>
      <c r="F276" s="22" t="s">
        <v>552</v>
      </c>
      <c r="G276" s="24">
        <v>454556099.16666669</v>
      </c>
      <c r="H276" s="24"/>
      <c r="I276" s="5" t="str">
        <f t="shared" si="85"/>
        <v>50bps or 3ticks</v>
      </c>
      <c r="J276" s="9">
        <f t="shared" si="86"/>
        <v>5000000</v>
      </c>
      <c r="K276" s="26"/>
      <c r="L276" s="23"/>
      <c r="M276" s="7">
        <f t="shared" si="99"/>
        <v>2</v>
      </c>
      <c r="N276" s="7">
        <f t="shared" si="82"/>
        <v>0.25</v>
      </c>
      <c r="O276" s="10" t="s">
        <v>171</v>
      </c>
    </row>
    <row r="277" spans="1:15" s="28" customFormat="1" ht="47.25" x14ac:dyDescent="0.25">
      <c r="A277" s="22"/>
      <c r="B277" s="23" t="s">
        <v>147</v>
      </c>
      <c r="C277" s="22" t="s">
        <v>222</v>
      </c>
      <c r="D277" s="23">
        <v>2522</v>
      </c>
      <c r="E277" s="22" t="s">
        <v>227</v>
      </c>
      <c r="F277" s="4" t="s">
        <v>181</v>
      </c>
      <c r="G277" s="24">
        <v>25854340.783333335</v>
      </c>
      <c r="H277" s="24"/>
      <c r="I277" s="5" t="str">
        <f t="shared" si="85"/>
        <v>50bps or 3ticks</v>
      </c>
      <c r="J277" s="9">
        <f t="shared" si="86"/>
        <v>5000000</v>
      </c>
      <c r="K277" s="26"/>
      <c r="L277" s="23"/>
      <c r="M277" s="7">
        <f t="shared" si="99"/>
        <v>1</v>
      </c>
      <c r="N277" s="7">
        <f t="shared" si="82"/>
        <v>0.5</v>
      </c>
      <c r="O277" s="10" t="s">
        <v>171</v>
      </c>
    </row>
    <row r="278" spans="1:15" s="28" customFormat="1" ht="47.25" x14ac:dyDescent="0.25">
      <c r="A278" s="22"/>
      <c r="B278" s="23" t="s">
        <v>147</v>
      </c>
      <c r="C278" s="22" t="s">
        <v>429</v>
      </c>
      <c r="D278" s="23">
        <v>2867</v>
      </c>
      <c r="E278" s="22" t="s">
        <v>428</v>
      </c>
      <c r="F278" s="22" t="s">
        <v>281</v>
      </c>
      <c r="G278" s="24">
        <v>1853242.35</v>
      </c>
      <c r="H278" s="24"/>
      <c r="I278" s="5" t="str">
        <f t="shared" si="85"/>
        <v>50bps or 3ticks</v>
      </c>
      <c r="J278" s="9">
        <f t="shared" si="86"/>
        <v>5000000</v>
      </c>
      <c r="K278" s="26"/>
      <c r="L278" s="23"/>
      <c r="M278" s="7">
        <f t="shared" si="99"/>
        <v>1</v>
      </c>
      <c r="N278" s="7">
        <f t="shared" si="82"/>
        <v>0.5</v>
      </c>
      <c r="O278" s="10" t="s">
        <v>171</v>
      </c>
    </row>
    <row r="279" spans="1:15" s="28" customFormat="1" ht="31.5" x14ac:dyDescent="0.25">
      <c r="A279" s="22"/>
      <c r="B279" s="23" t="s">
        <v>148</v>
      </c>
      <c r="C279" s="22" t="s">
        <v>487</v>
      </c>
      <c r="D279" s="23">
        <v>2243</v>
      </c>
      <c r="E279" s="22" t="s">
        <v>484</v>
      </c>
      <c r="F279" s="22" t="s">
        <v>281</v>
      </c>
      <c r="G279" s="24">
        <v>486371804.80000001</v>
      </c>
      <c r="H279" s="24"/>
      <c r="I279" s="5" t="str">
        <f t="shared" si="85"/>
        <v>50bps or 3ticks</v>
      </c>
      <c r="J279" s="9">
        <f t="shared" si="86"/>
        <v>5000000</v>
      </c>
      <c r="K279" s="26"/>
      <c r="L279" s="23"/>
      <c r="M279" s="7">
        <f t="shared" si="99"/>
        <v>2</v>
      </c>
      <c r="N279" s="7">
        <f t="shared" si="82"/>
        <v>0.25</v>
      </c>
      <c r="O279" s="10" t="s">
        <v>171</v>
      </c>
    </row>
    <row r="280" spans="1:15" s="28" customFormat="1" ht="31.5" x14ac:dyDescent="0.25">
      <c r="A280" s="22"/>
      <c r="B280" s="23" t="s">
        <v>148</v>
      </c>
      <c r="C280" s="22" t="s">
        <v>486</v>
      </c>
      <c r="D280" s="23">
        <v>2244</v>
      </c>
      <c r="E280" s="22" t="s">
        <v>485</v>
      </c>
      <c r="F280" s="22" t="s">
        <v>281</v>
      </c>
      <c r="G280" s="24">
        <v>801765414.14999998</v>
      </c>
      <c r="H280" s="24"/>
      <c r="I280" s="5" t="str">
        <f t="shared" si="85"/>
        <v>50bps or 3ticks</v>
      </c>
      <c r="J280" s="9">
        <f t="shared" si="86"/>
        <v>5000000</v>
      </c>
      <c r="K280" s="26"/>
      <c r="L280" s="23"/>
      <c r="M280" s="7">
        <f t="shared" si="99"/>
        <v>3</v>
      </c>
      <c r="N280" s="7">
        <f t="shared" si="82"/>
        <v>0.15</v>
      </c>
      <c r="O280" s="10" t="s">
        <v>171</v>
      </c>
    </row>
    <row r="281" spans="1:15" s="28" customFormat="1" ht="47.25" x14ac:dyDescent="0.25">
      <c r="A281" s="22"/>
      <c r="B281" s="23" t="s">
        <v>148</v>
      </c>
      <c r="C281" s="22" t="s">
        <v>585</v>
      </c>
      <c r="D281" s="23">
        <v>2013</v>
      </c>
      <c r="E281" s="22" t="s">
        <v>584</v>
      </c>
      <c r="F281" s="22" t="s">
        <v>153</v>
      </c>
      <c r="G281" s="24">
        <v>151034208</v>
      </c>
      <c r="H281" s="24"/>
      <c r="I281" s="23" t="str">
        <f t="shared" si="85"/>
        <v>50bps or 3ticks</v>
      </c>
      <c r="J281" s="25">
        <f t="shared" si="86"/>
        <v>5000000</v>
      </c>
      <c r="K281" s="26"/>
      <c r="L281" s="23"/>
      <c r="M281" s="27">
        <f t="shared" si="99"/>
        <v>2</v>
      </c>
      <c r="N281" s="27">
        <f t="shared" si="82"/>
        <v>0.25</v>
      </c>
      <c r="O281" s="26" t="s">
        <v>171</v>
      </c>
    </row>
    <row r="282" spans="1:15" s="28" customFormat="1" ht="47.25" x14ac:dyDescent="0.25">
      <c r="A282" s="22"/>
      <c r="B282" s="23" t="s">
        <v>148</v>
      </c>
      <c r="C282" s="22" t="s">
        <v>587</v>
      </c>
      <c r="D282" s="23">
        <v>2014</v>
      </c>
      <c r="E282" s="22" t="s">
        <v>586</v>
      </c>
      <c r="F282" s="22" t="s">
        <v>153</v>
      </c>
      <c r="G282" s="24">
        <v>30128753.783333335</v>
      </c>
      <c r="H282" s="24"/>
      <c r="I282" s="23" t="str">
        <f t="shared" ref="I282" si="100">IF(B282="A","20bps or 2ticks",IF(B282="B","50bps or 3ticks",IF(B282="C","50bps or 3ticks",IF(B282="D","80bps or 4ticks","error"))))</f>
        <v>50bps or 3ticks</v>
      </c>
      <c r="J282" s="25">
        <f t="shared" ref="J282" si="101">IF(B282="A",30000000,IF(B282="B",10000000,IF(B282="C",5000000,IF(B282="D",5000000,"error"))))</f>
        <v>5000000</v>
      </c>
      <c r="K282" s="26"/>
      <c r="L282" s="23"/>
      <c r="M282" s="27">
        <f t="shared" si="99"/>
        <v>1</v>
      </c>
      <c r="N282" s="27">
        <f t="shared" si="82"/>
        <v>0.5</v>
      </c>
      <c r="O282" s="26" t="s">
        <v>171</v>
      </c>
    </row>
    <row r="283" spans="1:15" s="28" customFormat="1" ht="47.25" x14ac:dyDescent="0.25">
      <c r="A283" s="22"/>
      <c r="B283" s="23" t="s">
        <v>148</v>
      </c>
      <c r="C283" s="22" t="s">
        <v>523</v>
      </c>
      <c r="D283" s="23">
        <v>2252</v>
      </c>
      <c r="E283" s="22" t="s">
        <v>521</v>
      </c>
      <c r="F283" s="22" t="s">
        <v>281</v>
      </c>
      <c r="G283" s="24">
        <v>10875006.050000001</v>
      </c>
      <c r="H283" s="24"/>
      <c r="I283" s="23" t="str">
        <f t="shared" si="85"/>
        <v>50bps or 3ticks</v>
      </c>
      <c r="J283" s="25">
        <f t="shared" si="86"/>
        <v>5000000</v>
      </c>
      <c r="K283" s="26"/>
      <c r="L283" s="23"/>
      <c r="M283" s="27">
        <f t="shared" si="99"/>
        <v>1</v>
      </c>
      <c r="N283" s="7">
        <f t="shared" si="82"/>
        <v>0.5</v>
      </c>
      <c r="O283" s="26" t="s">
        <v>171</v>
      </c>
    </row>
    <row r="284" spans="1:15" s="28" customFormat="1" ht="47.25" x14ac:dyDescent="0.25">
      <c r="A284" s="22"/>
      <c r="B284" s="23" t="s">
        <v>148</v>
      </c>
      <c r="C284" s="22" t="s">
        <v>524</v>
      </c>
      <c r="D284" s="23">
        <v>2253</v>
      </c>
      <c r="E284" s="22" t="s">
        <v>522</v>
      </c>
      <c r="F284" s="22" t="s">
        <v>281</v>
      </c>
      <c r="G284" s="24">
        <v>21298034.216666665</v>
      </c>
      <c r="H284" s="24"/>
      <c r="I284" s="23" t="str">
        <f t="shared" si="85"/>
        <v>50bps or 3ticks</v>
      </c>
      <c r="J284" s="25">
        <f t="shared" si="86"/>
        <v>5000000</v>
      </c>
      <c r="K284" s="26"/>
      <c r="L284" s="23"/>
      <c r="M284" s="27">
        <f t="shared" si="99"/>
        <v>1</v>
      </c>
      <c r="N284" s="7">
        <f t="shared" si="82"/>
        <v>0.5</v>
      </c>
      <c r="O284" s="26" t="s">
        <v>171</v>
      </c>
    </row>
    <row r="285" spans="1:15" s="28" customFormat="1" ht="63" x14ac:dyDescent="0.25">
      <c r="A285" s="22"/>
      <c r="B285" s="23" t="s">
        <v>148</v>
      </c>
      <c r="C285" s="22" t="s">
        <v>614</v>
      </c>
      <c r="D285" s="23" t="s">
        <v>612</v>
      </c>
      <c r="E285" s="22" t="s">
        <v>613</v>
      </c>
      <c r="F285" s="22" t="s">
        <v>281</v>
      </c>
      <c r="G285" s="24">
        <v>60106941.966666669</v>
      </c>
      <c r="H285" s="24"/>
      <c r="I285" s="23" t="str">
        <f t="shared" ref="I285" si="102">IF(B285="A","20bps or 2ticks",IF(B285="B","50bps or 3ticks",IF(B285="C","50bps or 3ticks",IF(B285="D","80bps or 4ticks","error"))))</f>
        <v>50bps or 3ticks</v>
      </c>
      <c r="J285" s="25">
        <f t="shared" ref="J285" si="103">IF(B285="A",30000000,IF(B285="B",10000000,IF(B285="C",5000000,IF(B285="D",5000000,"error"))))</f>
        <v>5000000</v>
      </c>
      <c r="K285" s="26"/>
      <c r="L285" s="23"/>
      <c r="M285" s="27">
        <f t="shared" si="99"/>
        <v>1</v>
      </c>
      <c r="N285" s="27">
        <f t="shared" si="82"/>
        <v>0.5</v>
      </c>
      <c r="O285" s="26" t="s">
        <v>171</v>
      </c>
    </row>
    <row r="286" spans="1:15" s="28" customFormat="1" ht="47.25" x14ac:dyDescent="0.25">
      <c r="A286" s="22"/>
      <c r="B286" s="23" t="s">
        <v>148</v>
      </c>
      <c r="C286" s="22" t="s">
        <v>630</v>
      </c>
      <c r="D286" s="23" t="s">
        <v>631</v>
      </c>
      <c r="E286" s="22" t="s">
        <v>632</v>
      </c>
      <c r="F286" s="22" t="s">
        <v>281</v>
      </c>
      <c r="G286" s="24">
        <v>27361186.399999999</v>
      </c>
      <c r="H286" s="24"/>
      <c r="I286" s="23" t="str">
        <f t="shared" ref="I286" si="104">IF(B286="A","20bps or 2ticks",IF(B286="B","50bps or 3ticks",IF(B286="C","50bps or 3ticks",IF(B286="D","80bps or 4ticks","error"))))</f>
        <v>50bps or 3ticks</v>
      </c>
      <c r="J286" s="25">
        <f t="shared" ref="J286" si="105">IF(B286="A",30000000,IF(B286="B",10000000,IF(B286="C",5000000,IF(B286="D",5000000,"error"))))</f>
        <v>5000000</v>
      </c>
      <c r="K286" s="26"/>
      <c r="L286" s="23"/>
      <c r="M286" s="27">
        <f t="shared" ref="M286" si="106">IF(ISNUMBER(G286)=TRUE,IF(G286&lt;100000000,1,IF(G286&lt;500000000,2,IF(G286&lt;1000000000,3,IF(G286&lt;5000000000,4,5)))),1)</f>
        <v>1</v>
      </c>
      <c r="N286" s="27">
        <f t="shared" ref="N286" si="107">IF(M286=1,0.5,IF(M286=2,0.25,IF(M286=3,0.15,IF(M286=4,0.1,IF(M286=5,0,"error")))))</f>
        <v>0.5</v>
      </c>
      <c r="O286" s="26" t="s">
        <v>171</v>
      </c>
    </row>
    <row r="287" spans="1:15" s="28" customFormat="1" ht="31.5" x14ac:dyDescent="0.25">
      <c r="A287" s="22"/>
      <c r="B287" s="23" t="s">
        <v>148</v>
      </c>
      <c r="C287" s="22" t="s">
        <v>648</v>
      </c>
      <c r="D287" s="23" t="s">
        <v>646</v>
      </c>
      <c r="E287" s="22" t="s">
        <v>650</v>
      </c>
      <c r="F287" s="22" t="s">
        <v>281</v>
      </c>
      <c r="G287" s="24">
        <v>38914358.600000001</v>
      </c>
      <c r="H287" s="24"/>
      <c r="I287" s="23" t="str">
        <f t="shared" ref="I287:I289" si="108">IF(B287="A","20bps or 2ticks",IF(B287="B","50bps or 3ticks",IF(B287="C","50bps or 3ticks",IF(B287="D","80bps or 4ticks","error"))))</f>
        <v>50bps or 3ticks</v>
      </c>
      <c r="J287" s="25">
        <f t="shared" ref="J287:J289" si="109">IF(B287="A",30000000,IF(B287="B",10000000,IF(B287="C",5000000,IF(B287="D",5000000,"error"))))</f>
        <v>5000000</v>
      </c>
      <c r="K287" s="26"/>
      <c r="L287" s="23"/>
      <c r="M287" s="27">
        <f t="shared" ref="M287:M289" si="110">IF(ISNUMBER(G287)=TRUE,IF(G287&lt;100000000,1,IF(G287&lt;500000000,2,IF(G287&lt;1000000000,3,IF(G287&lt;5000000000,4,5)))),1)</f>
        <v>1</v>
      </c>
      <c r="N287" s="27">
        <f t="shared" ref="N287:N289" si="111">IF(M287=1,0.5,IF(M287=2,0.25,IF(M287=3,0.15,IF(M287=4,0.1,IF(M287=5,0,"error")))))</f>
        <v>0.5</v>
      </c>
      <c r="O287" s="26" t="s">
        <v>171</v>
      </c>
    </row>
    <row r="288" spans="1:15" s="28" customFormat="1" ht="47.25" x14ac:dyDescent="0.25">
      <c r="A288" s="22"/>
      <c r="B288" s="23" t="s">
        <v>148</v>
      </c>
      <c r="C288" s="22" t="s">
        <v>649</v>
      </c>
      <c r="D288" s="23" t="s">
        <v>647</v>
      </c>
      <c r="E288" s="22" t="s">
        <v>651</v>
      </c>
      <c r="F288" s="22" t="s">
        <v>281</v>
      </c>
      <c r="G288" s="24">
        <v>54613502.450000003</v>
      </c>
      <c r="H288" s="24"/>
      <c r="I288" s="23" t="str">
        <f t="shared" si="108"/>
        <v>50bps or 3ticks</v>
      </c>
      <c r="J288" s="25">
        <f t="shared" si="109"/>
        <v>5000000</v>
      </c>
      <c r="K288" s="26"/>
      <c r="L288" s="23"/>
      <c r="M288" s="27">
        <f t="shared" si="110"/>
        <v>1</v>
      </c>
      <c r="N288" s="27">
        <f t="shared" si="111"/>
        <v>0.5</v>
      </c>
      <c r="O288" s="26" t="s">
        <v>171</v>
      </c>
    </row>
    <row r="289" spans="1:15" s="44" customFormat="1" ht="31.5" x14ac:dyDescent="0.25">
      <c r="A289" s="22"/>
      <c r="B289" s="23" t="s">
        <v>148</v>
      </c>
      <c r="C289" s="22" t="s">
        <v>739</v>
      </c>
      <c r="D289" s="23" t="s">
        <v>738</v>
      </c>
      <c r="E289" s="22" t="s">
        <v>737</v>
      </c>
      <c r="F289" s="22" t="s">
        <v>281</v>
      </c>
      <c r="G289" s="24">
        <v>207102777.96666667</v>
      </c>
      <c r="H289" s="24"/>
      <c r="I289" s="23" t="str">
        <f t="shared" si="108"/>
        <v>50bps or 3ticks</v>
      </c>
      <c r="J289" s="25">
        <f t="shared" si="109"/>
        <v>5000000</v>
      </c>
      <c r="K289" s="26"/>
      <c r="L289" s="23"/>
      <c r="M289" s="27">
        <f t="shared" si="110"/>
        <v>2</v>
      </c>
      <c r="N289" s="27">
        <f t="shared" si="111"/>
        <v>0.25</v>
      </c>
      <c r="O289" s="26" t="s">
        <v>171</v>
      </c>
    </row>
    <row r="290" spans="1:15" s="44" customFormat="1" ht="31.5" x14ac:dyDescent="0.25">
      <c r="A290" s="45"/>
      <c r="B290" s="46" t="s">
        <v>148</v>
      </c>
      <c r="C290" s="45" t="s">
        <v>837</v>
      </c>
      <c r="D290" s="46" t="s">
        <v>838</v>
      </c>
      <c r="E290" s="45" t="s">
        <v>839</v>
      </c>
      <c r="F290" s="45" t="s">
        <v>281</v>
      </c>
      <c r="G290" s="47" t="s">
        <v>840</v>
      </c>
      <c r="H290" s="47"/>
      <c r="I290" s="46" t="str">
        <f>IF(B290="A","20bps or 2ticks",IF(B290="B","50bps or 3ticks",IF(B290="C","50bps or 3ticks",IF(B290="D","80bps or 4ticks","error"))))</f>
        <v>50bps or 3ticks</v>
      </c>
      <c r="J290" s="48">
        <f>IF(B290="A",30000000,IF(B290="B",10000000,IF(B290="C",5000000,IF(B290="D",5000000,"error"))))</f>
        <v>5000000</v>
      </c>
      <c r="K290" s="49"/>
      <c r="L290" s="46"/>
      <c r="M290" s="50">
        <f>IF(ISNUMBER(G290)=TRUE,IF(G290&lt;100000000,1,IF(G290&lt;500000000,2,IF(G290&lt;1000000000,3,IF(G290&lt;5000000000,4,5)))),1)</f>
        <v>1</v>
      </c>
      <c r="N290" s="50">
        <f>IF(M290=1,0.5,IF(M290=2,0.25,IF(M290=3,0.15,IF(M290=4,0.1,IF(M290=5,0,"error")))))</f>
        <v>0.5</v>
      </c>
      <c r="O290" s="49" t="s">
        <v>171</v>
      </c>
    </row>
    <row r="291" spans="1:15" ht="31.5" x14ac:dyDescent="0.25">
      <c r="A291" s="4" t="s">
        <v>160</v>
      </c>
      <c r="B291" s="5" t="s">
        <v>147</v>
      </c>
      <c r="C291" s="4" t="s">
        <v>112</v>
      </c>
      <c r="D291" s="5">
        <v>1349</v>
      </c>
      <c r="E291" s="4" t="s">
        <v>201</v>
      </c>
      <c r="F291" s="4" t="s">
        <v>804</v>
      </c>
      <c r="G291" s="6">
        <v>1012433.6666666666</v>
      </c>
      <c r="H291" s="6"/>
      <c r="I291" s="5" t="str">
        <f t="shared" si="85"/>
        <v>50bps or 3ticks</v>
      </c>
      <c r="J291" s="9">
        <f t="shared" si="86"/>
        <v>5000000</v>
      </c>
      <c r="K291" s="10"/>
      <c r="L291" s="5"/>
      <c r="M291" s="7">
        <f t="shared" si="99"/>
        <v>1</v>
      </c>
      <c r="N291" s="7">
        <f t="shared" si="82"/>
        <v>0.5</v>
      </c>
      <c r="O291" s="10" t="s">
        <v>171</v>
      </c>
    </row>
    <row r="292" spans="1:15" ht="31.5" x14ac:dyDescent="0.25">
      <c r="A292" s="4"/>
      <c r="B292" s="5" t="s">
        <v>147</v>
      </c>
      <c r="C292" s="4" t="s">
        <v>218</v>
      </c>
      <c r="D292" s="5">
        <v>1677</v>
      </c>
      <c r="E292" s="4" t="s">
        <v>215</v>
      </c>
      <c r="F292" s="4" t="s">
        <v>776</v>
      </c>
      <c r="G292" s="6">
        <v>8337948.333333333</v>
      </c>
      <c r="H292" s="6"/>
      <c r="I292" s="5" t="str">
        <f t="shared" si="85"/>
        <v>50bps or 3ticks</v>
      </c>
      <c r="J292" s="9">
        <f t="shared" si="86"/>
        <v>5000000</v>
      </c>
      <c r="K292" s="10"/>
      <c r="L292" s="5"/>
      <c r="M292" s="7">
        <f t="shared" si="99"/>
        <v>1</v>
      </c>
      <c r="N292" s="7">
        <f t="shared" si="82"/>
        <v>0.5</v>
      </c>
      <c r="O292" s="10" t="s">
        <v>171</v>
      </c>
    </row>
    <row r="293" spans="1:15" ht="31.5" x14ac:dyDescent="0.25">
      <c r="A293" s="4"/>
      <c r="B293" s="11" t="s">
        <v>147</v>
      </c>
      <c r="C293" s="13" t="s">
        <v>218</v>
      </c>
      <c r="D293" s="5">
        <v>2511</v>
      </c>
      <c r="E293" s="4" t="s">
        <v>216</v>
      </c>
      <c r="F293" s="4" t="s">
        <v>149</v>
      </c>
      <c r="G293" s="6">
        <v>56241168.25</v>
      </c>
      <c r="H293" s="6"/>
      <c r="I293" s="5" t="str">
        <f t="shared" si="85"/>
        <v>50bps or 3ticks</v>
      </c>
      <c r="J293" s="9">
        <f t="shared" si="86"/>
        <v>5000000</v>
      </c>
      <c r="K293" s="10"/>
      <c r="L293" s="5"/>
      <c r="M293" s="7">
        <f t="shared" si="99"/>
        <v>1</v>
      </c>
      <c r="N293" s="7">
        <f t="shared" si="82"/>
        <v>0.5</v>
      </c>
      <c r="O293" s="10" t="s">
        <v>171</v>
      </c>
    </row>
    <row r="294" spans="1:15" ht="31.5" x14ac:dyDescent="0.25">
      <c r="A294" s="4"/>
      <c r="B294" s="11" t="s">
        <v>147</v>
      </c>
      <c r="C294" s="13" t="s">
        <v>219</v>
      </c>
      <c r="D294" s="5">
        <v>2512</v>
      </c>
      <c r="E294" s="4" t="s">
        <v>217</v>
      </c>
      <c r="F294" s="4" t="s">
        <v>149</v>
      </c>
      <c r="G294" s="6">
        <v>44481550.81666667</v>
      </c>
      <c r="H294" s="6"/>
      <c r="I294" s="5" t="str">
        <f t="shared" si="85"/>
        <v>50bps or 3ticks</v>
      </c>
      <c r="J294" s="9">
        <f t="shared" si="86"/>
        <v>5000000</v>
      </c>
      <c r="K294" s="10"/>
      <c r="L294" s="5"/>
      <c r="M294" s="7">
        <f t="shared" si="99"/>
        <v>1</v>
      </c>
      <c r="N294" s="7">
        <f t="shared" si="82"/>
        <v>0.5</v>
      </c>
      <c r="O294" s="10" t="s">
        <v>171</v>
      </c>
    </row>
    <row r="295" spans="1:15" s="28" customFormat="1" ht="63" x14ac:dyDescent="0.25">
      <c r="A295" s="22"/>
      <c r="B295" s="23" t="s">
        <v>147</v>
      </c>
      <c r="C295" s="22" t="s">
        <v>392</v>
      </c>
      <c r="D295" s="23">
        <v>2853</v>
      </c>
      <c r="E295" s="22" t="s">
        <v>390</v>
      </c>
      <c r="F295" s="4" t="s">
        <v>181</v>
      </c>
      <c r="G295" s="24">
        <v>26534.733333333334</v>
      </c>
      <c r="H295" s="24"/>
      <c r="I295" s="5" t="str">
        <f t="shared" si="85"/>
        <v>50bps or 3ticks</v>
      </c>
      <c r="J295" s="9">
        <f t="shared" si="86"/>
        <v>5000000</v>
      </c>
      <c r="K295" s="26"/>
      <c r="L295" s="23"/>
      <c r="M295" s="7">
        <f t="shared" si="99"/>
        <v>1</v>
      </c>
      <c r="N295" s="7">
        <f t="shared" si="82"/>
        <v>0.5</v>
      </c>
      <c r="O295" s="10" t="s">
        <v>171</v>
      </c>
    </row>
    <row r="296" spans="1:15" ht="47.25" x14ac:dyDescent="0.25">
      <c r="A296" s="4"/>
      <c r="B296" s="5" t="s">
        <v>147</v>
      </c>
      <c r="C296" s="4" t="s">
        <v>220</v>
      </c>
      <c r="D296" s="5">
        <v>1482</v>
      </c>
      <c r="E296" s="4" t="s">
        <v>113</v>
      </c>
      <c r="F296" s="4" t="s">
        <v>181</v>
      </c>
      <c r="G296" s="6">
        <v>141889341.26666668</v>
      </c>
      <c r="H296" s="6"/>
      <c r="I296" s="5" t="str">
        <f t="shared" si="85"/>
        <v>50bps or 3ticks</v>
      </c>
      <c r="J296" s="9">
        <f t="shared" si="86"/>
        <v>5000000</v>
      </c>
      <c r="K296" s="10"/>
      <c r="L296" s="5"/>
      <c r="M296" s="7">
        <f t="shared" si="99"/>
        <v>2</v>
      </c>
      <c r="N296" s="7">
        <f t="shared" si="82"/>
        <v>0.25</v>
      </c>
      <c r="O296" s="10" t="s">
        <v>171</v>
      </c>
    </row>
    <row r="297" spans="1:15" s="16" customFormat="1" ht="31.5" x14ac:dyDescent="0.25">
      <c r="A297" s="13"/>
      <c r="B297" s="11" t="s">
        <v>148</v>
      </c>
      <c r="C297" s="13" t="s">
        <v>221</v>
      </c>
      <c r="D297" s="11">
        <v>1656</v>
      </c>
      <c r="E297" s="13" t="s">
        <v>176</v>
      </c>
      <c r="F297" s="13" t="s">
        <v>153</v>
      </c>
      <c r="G297" s="14">
        <v>53993381.366666667</v>
      </c>
      <c r="H297" s="14"/>
      <c r="I297" s="5" t="str">
        <f t="shared" si="85"/>
        <v>50bps or 3ticks</v>
      </c>
      <c r="J297" s="9">
        <f t="shared" si="86"/>
        <v>5000000</v>
      </c>
      <c r="K297" s="15"/>
      <c r="L297" s="11"/>
      <c r="M297" s="7">
        <f t="shared" si="99"/>
        <v>1</v>
      </c>
      <c r="N297" s="7">
        <f t="shared" si="82"/>
        <v>0.5</v>
      </c>
      <c r="O297" s="10" t="s">
        <v>171</v>
      </c>
    </row>
    <row r="298" spans="1:15" s="28" customFormat="1" ht="31.5" x14ac:dyDescent="0.25">
      <c r="A298" s="22"/>
      <c r="B298" s="23" t="s">
        <v>148</v>
      </c>
      <c r="C298" s="22" t="s">
        <v>589</v>
      </c>
      <c r="D298" s="23">
        <v>2012</v>
      </c>
      <c r="E298" s="22" t="s">
        <v>588</v>
      </c>
      <c r="F298" s="22" t="s">
        <v>181</v>
      </c>
      <c r="G298" s="24">
        <v>21766691.699999999</v>
      </c>
      <c r="H298" s="24"/>
      <c r="I298" s="23" t="str">
        <f t="shared" ref="I298" si="112">IF(B298="A","20bps or 2ticks",IF(B298="B","50bps or 3ticks",IF(B298="C","50bps or 3ticks",IF(B298="D","80bps or 4ticks","error"))))</f>
        <v>50bps or 3ticks</v>
      </c>
      <c r="J298" s="25">
        <f t="shared" ref="J298" si="113">IF(B298="A",30000000,IF(B298="B",10000000,IF(B298="C",5000000,IF(B298="D",5000000,"error"))))</f>
        <v>5000000</v>
      </c>
      <c r="K298" s="26"/>
      <c r="L298" s="23"/>
      <c r="M298" s="27">
        <f t="shared" si="99"/>
        <v>1</v>
      </c>
      <c r="N298" s="27">
        <f t="shared" si="82"/>
        <v>0.5</v>
      </c>
      <c r="O298" s="26" t="s">
        <v>171</v>
      </c>
    </row>
    <row r="299" spans="1:15" s="28" customFormat="1" ht="47.25" x14ac:dyDescent="0.25">
      <c r="A299" s="22"/>
      <c r="B299" s="23" t="s">
        <v>148</v>
      </c>
      <c r="C299" s="22" t="s">
        <v>299</v>
      </c>
      <c r="D299" s="23">
        <v>2620</v>
      </c>
      <c r="E299" s="22" t="s">
        <v>298</v>
      </c>
      <c r="F299" s="22" t="s">
        <v>153</v>
      </c>
      <c r="G299" s="24">
        <v>38706030.616666667</v>
      </c>
      <c r="H299" s="24"/>
      <c r="I299" s="5" t="str">
        <f t="shared" si="85"/>
        <v>50bps or 3ticks</v>
      </c>
      <c r="J299" s="9">
        <f t="shared" si="86"/>
        <v>5000000</v>
      </c>
      <c r="K299" s="26"/>
      <c r="L299" s="23"/>
      <c r="M299" s="7">
        <f t="shared" si="99"/>
        <v>1</v>
      </c>
      <c r="N299" s="7">
        <f t="shared" si="82"/>
        <v>0.5</v>
      </c>
      <c r="O299" s="10" t="s">
        <v>171</v>
      </c>
    </row>
    <row r="300" spans="1:15" s="28" customFormat="1" ht="63" x14ac:dyDescent="0.25">
      <c r="A300" s="22"/>
      <c r="B300" s="23" t="s">
        <v>148</v>
      </c>
      <c r="C300" s="22" t="s">
        <v>301</v>
      </c>
      <c r="D300" s="23">
        <v>2621</v>
      </c>
      <c r="E300" s="22" t="s">
        <v>300</v>
      </c>
      <c r="F300" s="22" t="s">
        <v>153</v>
      </c>
      <c r="G300" s="24">
        <v>871417787.08333337</v>
      </c>
      <c r="H300" s="24"/>
      <c r="I300" s="5" t="str">
        <f t="shared" si="85"/>
        <v>50bps or 3ticks</v>
      </c>
      <c r="J300" s="9">
        <f t="shared" si="86"/>
        <v>5000000</v>
      </c>
      <c r="K300" s="26"/>
      <c r="L300" s="23"/>
      <c r="M300" s="7">
        <f t="shared" si="99"/>
        <v>3</v>
      </c>
      <c r="N300" s="7">
        <f t="shared" si="82"/>
        <v>0.15</v>
      </c>
      <c r="O300" s="10" t="s">
        <v>171</v>
      </c>
    </row>
    <row r="301" spans="1:15" s="28" customFormat="1" ht="47.25" x14ac:dyDescent="0.25">
      <c r="A301" s="22"/>
      <c r="B301" s="23" t="s">
        <v>148</v>
      </c>
      <c r="C301" s="22" t="s">
        <v>568</v>
      </c>
      <c r="D301" s="23">
        <v>2255</v>
      </c>
      <c r="E301" s="22" t="s">
        <v>569</v>
      </c>
      <c r="F301" s="22" t="s">
        <v>181</v>
      </c>
      <c r="G301" s="24">
        <v>44827618.200000003</v>
      </c>
      <c r="H301" s="24"/>
      <c r="I301" s="23" t="str">
        <f t="shared" si="85"/>
        <v>50bps or 3ticks</v>
      </c>
      <c r="J301" s="25">
        <f t="shared" si="86"/>
        <v>5000000</v>
      </c>
      <c r="K301" s="26"/>
      <c r="L301" s="23"/>
      <c r="M301" s="27">
        <f t="shared" si="99"/>
        <v>1</v>
      </c>
      <c r="N301" s="7">
        <f t="shared" si="82"/>
        <v>0.5</v>
      </c>
      <c r="O301" s="26" t="s">
        <v>171</v>
      </c>
    </row>
    <row r="302" spans="1:15" s="44" customFormat="1" ht="47.25" x14ac:dyDescent="0.25">
      <c r="A302" s="51"/>
      <c r="B302" s="52" t="s">
        <v>148</v>
      </c>
      <c r="C302" s="51" t="s">
        <v>823</v>
      </c>
      <c r="D302" s="52" t="s">
        <v>824</v>
      </c>
      <c r="E302" s="51" t="s">
        <v>825</v>
      </c>
      <c r="F302" s="51" t="s">
        <v>181</v>
      </c>
      <c r="G302" s="53" t="s">
        <v>822</v>
      </c>
      <c r="H302" s="53"/>
      <c r="I302" s="52" t="str">
        <f t="shared" ref="I302" si="114">IF(B302="A","20bps or 2ticks",IF(B302="B","50bps or 3ticks",IF(B302="C","50bps or 3ticks",IF(B302="D","80bps or 4ticks","error"))))</f>
        <v>50bps or 3ticks</v>
      </c>
      <c r="J302" s="56">
        <f t="shared" ref="J302" si="115">IF(B302="A",30000000,IF(B302="B",10000000,IF(B302="C",5000000,IF(B302="D",5000000,"error"))))</f>
        <v>5000000</v>
      </c>
      <c r="K302" s="54"/>
      <c r="L302" s="52"/>
      <c r="M302" s="55">
        <f t="shared" si="99"/>
        <v>1</v>
      </c>
      <c r="N302" s="55">
        <f t="shared" si="82"/>
        <v>0.5</v>
      </c>
      <c r="O302" s="54" t="s">
        <v>171</v>
      </c>
    </row>
    <row r="303" spans="1:15" s="28" customFormat="1" ht="47.25" x14ac:dyDescent="0.25">
      <c r="A303" s="22"/>
      <c r="B303" s="23" t="s">
        <v>148</v>
      </c>
      <c r="C303" s="22" t="s">
        <v>408</v>
      </c>
      <c r="D303" s="23">
        <v>2856</v>
      </c>
      <c r="E303" s="22" t="s">
        <v>410</v>
      </c>
      <c r="F303" s="22" t="s">
        <v>153</v>
      </c>
      <c r="G303" s="24">
        <v>20083502.800000001</v>
      </c>
      <c r="H303" s="24"/>
      <c r="I303" s="5" t="str">
        <f t="shared" si="85"/>
        <v>50bps or 3ticks</v>
      </c>
      <c r="J303" s="9">
        <f t="shared" si="86"/>
        <v>5000000</v>
      </c>
      <c r="K303" s="26"/>
      <c r="L303" s="23"/>
      <c r="M303" s="7">
        <f t="shared" si="99"/>
        <v>1</v>
      </c>
      <c r="N303" s="7">
        <f t="shared" si="82"/>
        <v>0.5</v>
      </c>
      <c r="O303" s="10" t="s">
        <v>171</v>
      </c>
    </row>
    <row r="304" spans="1:15" s="28" customFormat="1" ht="47.25" x14ac:dyDescent="0.25">
      <c r="A304" s="22"/>
      <c r="B304" s="23" t="s">
        <v>148</v>
      </c>
      <c r="C304" s="32" t="s">
        <v>666</v>
      </c>
      <c r="D304" s="23" t="s">
        <v>664</v>
      </c>
      <c r="E304" s="22" t="s">
        <v>665</v>
      </c>
      <c r="F304" s="22" t="s">
        <v>181</v>
      </c>
      <c r="G304" s="24">
        <v>76458608.333333328</v>
      </c>
      <c r="H304" s="24"/>
      <c r="I304" s="23" t="str">
        <f t="shared" ref="I304" si="116">IF(B304="A","20bps or 2ticks",IF(B304="B","50bps or 3ticks",IF(B304="C","50bps or 3ticks",IF(B304="D","80bps or 4ticks","error"))))</f>
        <v>50bps or 3ticks</v>
      </c>
      <c r="J304" s="25">
        <f t="shared" ref="J304" si="117">IF(B304="A",30000000,IF(B304="B",10000000,IF(B304="C",5000000,IF(B304="D",5000000,"error"))))</f>
        <v>5000000</v>
      </c>
      <c r="K304" s="26"/>
      <c r="L304" s="23"/>
      <c r="M304" s="27">
        <f t="shared" ref="M304" si="118">IF(ISNUMBER(G304)=TRUE,IF(G304&lt;100000000,1,IF(G304&lt;500000000,2,IF(G304&lt;1000000000,3,IF(G304&lt;5000000000,4,5)))),1)</f>
        <v>1</v>
      </c>
      <c r="N304" s="27">
        <f t="shared" ref="N304" si="119">IF(M304=1,0.5,IF(M304=2,0.25,IF(M304=3,0.15,IF(M304=4,0.1,IF(M304=5,0,"error")))))</f>
        <v>0.5</v>
      </c>
      <c r="O304" s="26" t="s">
        <v>171</v>
      </c>
    </row>
    <row r="305" spans="1:15" s="28" customFormat="1" ht="47.25" x14ac:dyDescent="0.25">
      <c r="A305" s="22"/>
      <c r="B305" s="23" t="s">
        <v>148</v>
      </c>
      <c r="C305" s="32" t="s">
        <v>667</v>
      </c>
      <c r="D305" s="23" t="s">
        <v>668</v>
      </c>
      <c r="E305" s="22" t="s">
        <v>669</v>
      </c>
      <c r="F305" s="22" t="s">
        <v>181</v>
      </c>
      <c r="G305" s="24">
        <v>62525141.81666667</v>
      </c>
      <c r="H305" s="24"/>
      <c r="I305" s="23" t="str">
        <f t="shared" ref="I305" si="120">IF(B305="A","20bps or 2ticks",IF(B305="B","50bps or 3ticks",IF(B305="C","50bps or 3ticks",IF(B305="D","80bps or 4ticks","error"))))</f>
        <v>50bps or 3ticks</v>
      </c>
      <c r="J305" s="25">
        <f t="shared" ref="J305" si="121">IF(B305="A",30000000,IF(B305="B",10000000,IF(B305="C",5000000,IF(B305="D",5000000,"error"))))</f>
        <v>5000000</v>
      </c>
      <c r="K305" s="26"/>
      <c r="L305" s="23"/>
      <c r="M305" s="27">
        <f t="shared" ref="M305" si="122">IF(ISNUMBER(G305)=TRUE,IF(G305&lt;100000000,1,IF(G305&lt;500000000,2,IF(G305&lt;1000000000,3,IF(G305&lt;5000000000,4,5)))),1)</f>
        <v>1</v>
      </c>
      <c r="N305" s="27">
        <f t="shared" ref="N305" si="123">IF(M305=1,0.5,IF(M305=2,0.25,IF(M305=3,0.15,IF(M305=4,0.1,IF(M305=5,0,"error")))))</f>
        <v>0.5</v>
      </c>
      <c r="O305" s="26" t="s">
        <v>171</v>
      </c>
    </row>
    <row r="306" spans="1:15" s="28" customFormat="1" ht="47.25" x14ac:dyDescent="0.25">
      <c r="A306" s="22"/>
      <c r="B306" s="23" t="s">
        <v>148</v>
      </c>
      <c r="C306" s="22" t="s">
        <v>406</v>
      </c>
      <c r="D306" s="23">
        <v>2857</v>
      </c>
      <c r="E306" s="22" t="s">
        <v>407</v>
      </c>
      <c r="F306" s="22" t="s">
        <v>153</v>
      </c>
      <c r="G306" s="24">
        <v>6580836.2333333334</v>
      </c>
      <c r="H306" s="24"/>
      <c r="I306" s="5" t="str">
        <f t="shared" si="85"/>
        <v>50bps or 3ticks</v>
      </c>
      <c r="J306" s="9">
        <f t="shared" si="86"/>
        <v>5000000</v>
      </c>
      <c r="K306" s="26"/>
      <c r="L306" s="23"/>
      <c r="M306" s="7">
        <f t="shared" si="99"/>
        <v>1</v>
      </c>
      <c r="N306" s="7">
        <f t="shared" si="82"/>
        <v>0.5</v>
      </c>
      <c r="O306" s="10" t="s">
        <v>171</v>
      </c>
    </row>
    <row r="307" spans="1:15" s="28" customFormat="1" ht="47.25" x14ac:dyDescent="0.25">
      <c r="A307" s="22"/>
      <c r="B307" s="23" t="s">
        <v>148</v>
      </c>
      <c r="C307" s="22" t="s">
        <v>575</v>
      </c>
      <c r="D307" s="23">
        <v>2259</v>
      </c>
      <c r="E307" s="22" t="s">
        <v>574</v>
      </c>
      <c r="F307" s="22" t="s">
        <v>181</v>
      </c>
      <c r="G307" s="24">
        <v>26930582.266666666</v>
      </c>
      <c r="H307" s="24"/>
      <c r="I307" s="23" t="str">
        <f t="shared" si="85"/>
        <v>50bps or 3ticks</v>
      </c>
      <c r="J307" s="25">
        <f t="shared" si="86"/>
        <v>5000000</v>
      </c>
      <c r="K307" s="26"/>
      <c r="L307" s="23"/>
      <c r="M307" s="27">
        <f t="shared" ref="M307:M342" si="124">IF(ISNUMBER(G307)=TRUE,IF(G307&lt;100000000,1,IF(G307&lt;500000000,2,IF(G307&lt;1000000000,3,IF(G307&lt;5000000000,4,5)))),1)</f>
        <v>1</v>
      </c>
      <c r="N307" s="7">
        <f t="shared" si="82"/>
        <v>0.5</v>
      </c>
      <c r="O307" s="26" t="s">
        <v>171</v>
      </c>
    </row>
    <row r="308" spans="1:15" ht="31.5" x14ac:dyDescent="0.25">
      <c r="A308" s="4"/>
      <c r="B308" s="5" t="s">
        <v>148</v>
      </c>
      <c r="C308" s="4" t="s">
        <v>356</v>
      </c>
      <c r="D308" s="5">
        <v>1486</v>
      </c>
      <c r="E308" s="4" t="s">
        <v>357</v>
      </c>
      <c r="F308" s="4" t="s">
        <v>776</v>
      </c>
      <c r="G308" s="6">
        <v>29726325.583333332</v>
      </c>
      <c r="H308" s="6"/>
      <c r="I308" s="5" t="str">
        <f t="shared" si="85"/>
        <v>50bps or 3ticks</v>
      </c>
      <c r="J308" s="9">
        <f t="shared" si="86"/>
        <v>5000000</v>
      </c>
      <c r="K308" s="10"/>
      <c r="L308" s="5"/>
      <c r="M308" s="7">
        <f t="shared" si="124"/>
        <v>1</v>
      </c>
      <c r="N308" s="7">
        <f t="shared" si="82"/>
        <v>0.5</v>
      </c>
      <c r="O308" s="10" t="s">
        <v>171</v>
      </c>
    </row>
    <row r="309" spans="1:15" ht="31.5" x14ac:dyDescent="0.25">
      <c r="A309" s="4"/>
      <c r="B309" s="5" t="s">
        <v>148</v>
      </c>
      <c r="C309" s="4" t="s">
        <v>358</v>
      </c>
      <c r="D309" s="5">
        <v>1487</v>
      </c>
      <c r="E309" s="4" t="s">
        <v>359</v>
      </c>
      <c r="F309" s="4" t="s">
        <v>776</v>
      </c>
      <c r="G309" s="6">
        <v>61359605.083333336</v>
      </c>
      <c r="H309" s="6"/>
      <c r="I309" s="5" t="str">
        <f t="shared" si="85"/>
        <v>50bps or 3ticks</v>
      </c>
      <c r="J309" s="9">
        <f t="shared" si="86"/>
        <v>5000000</v>
      </c>
      <c r="K309" s="10"/>
      <c r="L309" s="5"/>
      <c r="M309" s="7">
        <f t="shared" si="124"/>
        <v>1</v>
      </c>
      <c r="N309" s="7">
        <f t="shared" si="82"/>
        <v>0.5</v>
      </c>
      <c r="O309" s="10" t="s">
        <v>171</v>
      </c>
    </row>
    <row r="310" spans="1:15" s="28" customFormat="1" ht="31.5" x14ac:dyDescent="0.25">
      <c r="A310" s="22"/>
      <c r="B310" s="23" t="s">
        <v>148</v>
      </c>
      <c r="C310" s="22" t="s">
        <v>360</v>
      </c>
      <c r="D310" s="23">
        <v>2838</v>
      </c>
      <c r="E310" s="22" t="s">
        <v>361</v>
      </c>
      <c r="F310" s="22" t="s">
        <v>552</v>
      </c>
      <c r="G310" s="24">
        <v>2338777.3166666669</v>
      </c>
      <c r="H310" s="24"/>
      <c r="I310" s="5" t="str">
        <f t="shared" si="85"/>
        <v>50bps or 3ticks</v>
      </c>
      <c r="J310" s="9">
        <f t="shared" si="86"/>
        <v>5000000</v>
      </c>
      <c r="K310" s="26"/>
      <c r="L310" s="23"/>
      <c r="M310" s="7">
        <f t="shared" si="124"/>
        <v>1</v>
      </c>
      <c r="N310" s="7">
        <f t="shared" si="82"/>
        <v>0.5</v>
      </c>
      <c r="O310" s="10" t="s">
        <v>171</v>
      </c>
    </row>
    <row r="311" spans="1:15" s="28" customFormat="1" ht="31.5" x14ac:dyDescent="0.25">
      <c r="A311" s="22"/>
      <c r="B311" s="23" t="s">
        <v>148</v>
      </c>
      <c r="C311" s="22" t="s">
        <v>362</v>
      </c>
      <c r="D311" s="23">
        <v>2839</v>
      </c>
      <c r="E311" s="22" t="s">
        <v>363</v>
      </c>
      <c r="F311" s="22" t="s">
        <v>552</v>
      </c>
      <c r="G311" s="24">
        <v>3306873.3166666669</v>
      </c>
      <c r="H311" s="24"/>
      <c r="I311" s="5" t="str">
        <f t="shared" si="85"/>
        <v>50bps or 3ticks</v>
      </c>
      <c r="J311" s="9">
        <f t="shared" si="86"/>
        <v>5000000</v>
      </c>
      <c r="K311" s="26"/>
      <c r="L311" s="23"/>
      <c r="M311" s="7">
        <f t="shared" si="124"/>
        <v>1</v>
      </c>
      <c r="N311" s="7">
        <f t="shared" si="82"/>
        <v>0.5</v>
      </c>
      <c r="O311" s="10" t="s">
        <v>171</v>
      </c>
    </row>
    <row r="312" spans="1:15" ht="47.25" x14ac:dyDescent="0.25">
      <c r="A312" s="4"/>
      <c r="B312" s="5" t="s">
        <v>148</v>
      </c>
      <c r="C312" s="4" t="s">
        <v>114</v>
      </c>
      <c r="D312" s="5">
        <v>1496</v>
      </c>
      <c r="E312" s="4" t="s">
        <v>115</v>
      </c>
      <c r="F312" s="4" t="s">
        <v>153</v>
      </c>
      <c r="G312" s="6">
        <v>25766289.766666666</v>
      </c>
      <c r="H312" s="6"/>
      <c r="I312" s="5" t="str">
        <f t="shared" si="85"/>
        <v>50bps or 3ticks</v>
      </c>
      <c r="J312" s="9">
        <f t="shared" si="86"/>
        <v>5000000</v>
      </c>
      <c r="K312" s="10"/>
      <c r="L312" s="5"/>
      <c r="M312" s="7">
        <f t="shared" si="124"/>
        <v>1</v>
      </c>
      <c r="N312" s="7">
        <f t="shared" si="82"/>
        <v>0.5</v>
      </c>
      <c r="O312" s="10" t="s">
        <v>171</v>
      </c>
    </row>
    <row r="313" spans="1:15" ht="47.25" x14ac:dyDescent="0.25">
      <c r="A313" s="4"/>
      <c r="B313" s="5" t="s">
        <v>242</v>
      </c>
      <c r="C313" s="4" t="s">
        <v>116</v>
      </c>
      <c r="D313" s="5">
        <v>1497</v>
      </c>
      <c r="E313" s="4" t="s">
        <v>241</v>
      </c>
      <c r="F313" s="4" t="s">
        <v>365</v>
      </c>
      <c r="G313" s="6">
        <v>28658888.516666666</v>
      </c>
      <c r="H313" s="6"/>
      <c r="I313" s="5" t="str">
        <f t="shared" si="85"/>
        <v>50bps or 3ticks</v>
      </c>
      <c r="J313" s="9">
        <f t="shared" si="86"/>
        <v>5000000</v>
      </c>
      <c r="K313" s="10"/>
      <c r="L313" s="5"/>
      <c r="M313" s="7">
        <f t="shared" si="124"/>
        <v>1</v>
      </c>
      <c r="N313" s="7">
        <f t="shared" si="82"/>
        <v>0.5</v>
      </c>
      <c r="O313" s="10" t="s">
        <v>171</v>
      </c>
    </row>
    <row r="314" spans="1:15" s="28" customFormat="1" ht="47.25" x14ac:dyDescent="0.25">
      <c r="A314" s="22"/>
      <c r="B314" s="23" t="s">
        <v>148</v>
      </c>
      <c r="C314" s="4" t="s">
        <v>348</v>
      </c>
      <c r="D314" s="23">
        <v>2554</v>
      </c>
      <c r="E314" s="22" t="s">
        <v>339</v>
      </c>
      <c r="F314" s="22" t="s">
        <v>149</v>
      </c>
      <c r="G314" s="24">
        <v>2970793.1333333333</v>
      </c>
      <c r="H314" s="24"/>
      <c r="I314" s="5" t="str">
        <f t="shared" si="85"/>
        <v>50bps or 3ticks</v>
      </c>
      <c r="J314" s="9">
        <f t="shared" si="86"/>
        <v>5000000</v>
      </c>
      <c r="K314" s="26"/>
      <c r="L314" s="23"/>
      <c r="M314" s="7">
        <f t="shared" si="124"/>
        <v>1</v>
      </c>
      <c r="N314" s="7">
        <f t="shared" si="82"/>
        <v>0.5</v>
      </c>
      <c r="O314" s="10" t="s">
        <v>171</v>
      </c>
    </row>
    <row r="315" spans="1:15" s="28" customFormat="1" ht="47.25" x14ac:dyDescent="0.25">
      <c r="A315" s="22"/>
      <c r="B315" s="23" t="s">
        <v>148</v>
      </c>
      <c r="C315" s="22" t="s">
        <v>349</v>
      </c>
      <c r="D315" s="23">
        <v>2647</v>
      </c>
      <c r="E315" s="22" t="s">
        <v>350</v>
      </c>
      <c r="F315" s="22" t="s">
        <v>149</v>
      </c>
      <c r="G315" s="24">
        <v>5268857.666666667</v>
      </c>
      <c r="H315" s="24"/>
      <c r="I315" s="5" t="str">
        <f t="shared" si="85"/>
        <v>50bps or 3ticks</v>
      </c>
      <c r="J315" s="9">
        <f t="shared" si="86"/>
        <v>5000000</v>
      </c>
      <c r="K315" s="26"/>
      <c r="L315" s="23"/>
      <c r="M315" s="7">
        <f t="shared" si="124"/>
        <v>1</v>
      </c>
      <c r="N315" s="7">
        <f t="shared" ref="N315:N384" si="125">IF(M315=1,0.5,IF(M315=2,0.25,IF(M315=3,0.15,IF(M315=4,0.1,IF(M315=5,0,"error")))))</f>
        <v>0.5</v>
      </c>
      <c r="O315" s="10" t="s">
        <v>171</v>
      </c>
    </row>
    <row r="316" spans="1:15" s="28" customFormat="1" ht="47.25" x14ac:dyDescent="0.25">
      <c r="A316" s="22"/>
      <c r="B316" s="23" t="s">
        <v>148</v>
      </c>
      <c r="C316" s="22" t="s">
        <v>351</v>
      </c>
      <c r="D316" s="23">
        <v>2648</v>
      </c>
      <c r="E316" s="22" t="s">
        <v>352</v>
      </c>
      <c r="F316" s="22" t="s">
        <v>149</v>
      </c>
      <c r="G316" s="24">
        <v>9055044.9666666668</v>
      </c>
      <c r="H316" s="24"/>
      <c r="I316" s="5" t="str">
        <f t="shared" si="85"/>
        <v>50bps or 3ticks</v>
      </c>
      <c r="J316" s="9">
        <f t="shared" si="86"/>
        <v>5000000</v>
      </c>
      <c r="K316" s="26"/>
      <c r="L316" s="23"/>
      <c r="M316" s="7">
        <f t="shared" si="124"/>
        <v>1</v>
      </c>
      <c r="N316" s="7">
        <f t="shared" si="125"/>
        <v>0.5</v>
      </c>
      <c r="O316" s="10" t="s">
        <v>171</v>
      </c>
    </row>
    <row r="317" spans="1:15" s="44" customFormat="1" ht="47.25" x14ac:dyDescent="0.25">
      <c r="A317" s="22"/>
      <c r="B317" s="23" t="s">
        <v>148</v>
      </c>
      <c r="C317" s="22" t="s">
        <v>742</v>
      </c>
      <c r="D317" s="23" t="s">
        <v>740</v>
      </c>
      <c r="E317" s="22" t="s">
        <v>741</v>
      </c>
      <c r="F317" s="22" t="s">
        <v>149</v>
      </c>
      <c r="G317" s="24">
        <v>26295328.616666667</v>
      </c>
      <c r="H317" s="24"/>
      <c r="I317" s="23" t="str">
        <f t="shared" si="85"/>
        <v>50bps or 3ticks</v>
      </c>
      <c r="J317" s="25">
        <f t="shared" si="86"/>
        <v>5000000</v>
      </c>
      <c r="K317" s="26"/>
      <c r="L317" s="23"/>
      <c r="M317" s="27">
        <f t="shared" si="124"/>
        <v>1</v>
      </c>
      <c r="N317" s="27">
        <f t="shared" si="125"/>
        <v>0.5</v>
      </c>
      <c r="O317" s="26" t="s">
        <v>171</v>
      </c>
    </row>
    <row r="318" spans="1:15" s="28" customFormat="1" ht="31.5" x14ac:dyDescent="0.25">
      <c r="A318" s="22"/>
      <c r="B318" s="23" t="s">
        <v>148</v>
      </c>
      <c r="C318" s="22" t="s">
        <v>543</v>
      </c>
      <c r="D318" s="23">
        <v>2090</v>
      </c>
      <c r="E318" s="22" t="s">
        <v>542</v>
      </c>
      <c r="F318" s="22" t="s">
        <v>151</v>
      </c>
      <c r="G318" s="24">
        <v>40316975</v>
      </c>
      <c r="H318" s="24"/>
      <c r="I318" s="23" t="str">
        <f t="shared" si="85"/>
        <v>50bps or 3ticks</v>
      </c>
      <c r="J318" s="25">
        <f t="shared" si="86"/>
        <v>5000000</v>
      </c>
      <c r="K318" s="26"/>
      <c r="L318" s="23"/>
      <c r="M318" s="27">
        <f t="shared" si="124"/>
        <v>1</v>
      </c>
      <c r="N318" s="7">
        <f t="shared" si="125"/>
        <v>0.5</v>
      </c>
      <c r="O318" s="26" t="s">
        <v>171</v>
      </c>
    </row>
    <row r="319" spans="1:15" s="28" customFormat="1" ht="47.25" x14ac:dyDescent="0.25">
      <c r="A319" s="22"/>
      <c r="B319" s="23" t="s">
        <v>148</v>
      </c>
      <c r="C319" s="22" t="s">
        <v>508</v>
      </c>
      <c r="D319" s="23">
        <v>2245</v>
      </c>
      <c r="E319" s="22" t="s">
        <v>506</v>
      </c>
      <c r="F319" s="22" t="s">
        <v>208</v>
      </c>
      <c r="G319" s="24">
        <v>978462.48333333328</v>
      </c>
      <c r="H319" s="24"/>
      <c r="I319" s="5" t="str">
        <f t="shared" si="85"/>
        <v>50bps or 3ticks</v>
      </c>
      <c r="J319" s="9">
        <f t="shared" si="86"/>
        <v>5000000</v>
      </c>
      <c r="K319" s="26"/>
      <c r="L319" s="23"/>
      <c r="M319" s="7">
        <f t="shared" si="124"/>
        <v>1</v>
      </c>
      <c r="N319" s="7">
        <f t="shared" si="125"/>
        <v>0.5</v>
      </c>
      <c r="O319" s="10" t="s">
        <v>171</v>
      </c>
    </row>
    <row r="320" spans="1:15" s="28" customFormat="1" ht="31.5" x14ac:dyDescent="0.25">
      <c r="A320" s="22"/>
      <c r="B320" s="23" t="s">
        <v>148</v>
      </c>
      <c r="C320" s="22" t="s">
        <v>545</v>
      </c>
      <c r="D320" s="23">
        <v>2091</v>
      </c>
      <c r="E320" s="22" t="s">
        <v>544</v>
      </c>
      <c r="F320" s="22" t="s">
        <v>151</v>
      </c>
      <c r="G320" s="24">
        <v>85252.333333333328</v>
      </c>
      <c r="H320" s="24"/>
      <c r="I320" s="23" t="str">
        <f t="shared" si="85"/>
        <v>50bps or 3ticks</v>
      </c>
      <c r="J320" s="25">
        <f t="shared" si="86"/>
        <v>5000000</v>
      </c>
      <c r="K320" s="26"/>
      <c r="L320" s="23"/>
      <c r="M320" s="27">
        <f t="shared" si="124"/>
        <v>1</v>
      </c>
      <c r="N320" s="7">
        <f t="shared" si="125"/>
        <v>0.5</v>
      </c>
      <c r="O320" s="26" t="s">
        <v>171</v>
      </c>
    </row>
    <row r="321" spans="1:15" s="28" customFormat="1" ht="47.25" x14ac:dyDescent="0.25">
      <c r="A321" s="22"/>
      <c r="B321" s="23" t="s">
        <v>148</v>
      </c>
      <c r="C321" s="22" t="s">
        <v>414</v>
      </c>
      <c r="D321" s="23">
        <v>2246</v>
      </c>
      <c r="E321" s="22" t="s">
        <v>507</v>
      </c>
      <c r="F321" s="22" t="s">
        <v>208</v>
      </c>
      <c r="G321" s="24">
        <v>6048235.7000000002</v>
      </c>
      <c r="H321" s="24"/>
      <c r="I321" s="5" t="str">
        <f t="shared" si="85"/>
        <v>50bps or 3ticks</v>
      </c>
      <c r="J321" s="9">
        <f t="shared" si="86"/>
        <v>5000000</v>
      </c>
      <c r="K321" s="26"/>
      <c r="L321" s="23"/>
      <c r="M321" s="7">
        <f t="shared" si="124"/>
        <v>1</v>
      </c>
      <c r="N321" s="7">
        <f t="shared" si="125"/>
        <v>0.5</v>
      </c>
      <c r="O321" s="10" t="s">
        <v>171</v>
      </c>
    </row>
    <row r="322" spans="1:15" s="28" customFormat="1" ht="47.25" x14ac:dyDescent="0.25">
      <c r="A322" s="22"/>
      <c r="B322" s="23" t="s">
        <v>148</v>
      </c>
      <c r="C322" s="22" t="s">
        <v>546</v>
      </c>
      <c r="D322" s="23">
        <v>2092</v>
      </c>
      <c r="E322" s="22" t="s">
        <v>547</v>
      </c>
      <c r="F322" s="22" t="s">
        <v>151</v>
      </c>
      <c r="G322" s="24">
        <v>14809478.333333334</v>
      </c>
      <c r="H322" s="24"/>
      <c r="I322" s="23" t="str">
        <f t="shared" si="85"/>
        <v>50bps or 3ticks</v>
      </c>
      <c r="J322" s="25">
        <f t="shared" si="86"/>
        <v>5000000</v>
      </c>
      <c r="K322" s="26"/>
      <c r="L322" s="23"/>
      <c r="M322" s="27">
        <f t="shared" si="124"/>
        <v>1</v>
      </c>
      <c r="N322" s="7">
        <f t="shared" si="125"/>
        <v>0.5</v>
      </c>
      <c r="O322" s="26" t="s">
        <v>171</v>
      </c>
    </row>
    <row r="323" spans="1:15" s="28" customFormat="1" ht="47.25" x14ac:dyDescent="0.25">
      <c r="A323" s="22"/>
      <c r="B323" s="23" t="s">
        <v>148</v>
      </c>
      <c r="C323" s="22" t="s">
        <v>571</v>
      </c>
      <c r="D323" s="23">
        <v>2256</v>
      </c>
      <c r="E323" s="22" t="s">
        <v>570</v>
      </c>
      <c r="F323" s="22" t="s">
        <v>181</v>
      </c>
      <c r="G323" s="24">
        <v>11555276.216666667</v>
      </c>
      <c r="H323" s="24"/>
      <c r="I323" s="23" t="str">
        <f t="shared" ref="I323:I393" si="126">IF(B323="A","20bps or 2ticks",IF(B323="B","50bps or 3ticks",IF(B323="C","50bps or 3ticks",IF(B323="D","80bps or 4ticks","error"))))</f>
        <v>50bps or 3ticks</v>
      </c>
      <c r="J323" s="25">
        <f t="shared" ref="J323:J393" si="127">IF(B323="A",30000000,IF(B323="B",10000000,IF(B323="C",5000000,IF(B323="D",5000000,"error"))))</f>
        <v>5000000</v>
      </c>
      <c r="K323" s="26"/>
      <c r="L323" s="23"/>
      <c r="M323" s="27">
        <f t="shared" si="124"/>
        <v>1</v>
      </c>
      <c r="N323" s="7">
        <f t="shared" si="125"/>
        <v>0.5</v>
      </c>
      <c r="O323" s="26" t="s">
        <v>171</v>
      </c>
    </row>
    <row r="324" spans="1:15" s="28" customFormat="1" ht="47.25" x14ac:dyDescent="0.25">
      <c r="A324" s="22"/>
      <c r="B324" s="23" t="s">
        <v>148</v>
      </c>
      <c r="C324" s="22" t="s">
        <v>364</v>
      </c>
      <c r="D324" s="23">
        <v>2649</v>
      </c>
      <c r="E324" s="22" t="s">
        <v>366</v>
      </c>
      <c r="F324" s="22" t="s">
        <v>365</v>
      </c>
      <c r="G324" s="24">
        <v>197649.61666666667</v>
      </c>
      <c r="H324" s="24"/>
      <c r="I324" s="5" t="str">
        <f t="shared" si="126"/>
        <v>50bps or 3ticks</v>
      </c>
      <c r="J324" s="9">
        <f t="shared" si="127"/>
        <v>5000000</v>
      </c>
      <c r="K324" s="26"/>
      <c r="L324" s="23"/>
      <c r="M324" s="7">
        <f t="shared" si="124"/>
        <v>1</v>
      </c>
      <c r="N324" s="7">
        <f t="shared" si="125"/>
        <v>0.5</v>
      </c>
      <c r="O324" s="10" t="s">
        <v>171</v>
      </c>
    </row>
    <row r="325" spans="1:15" s="28" customFormat="1" ht="47.25" x14ac:dyDescent="0.25">
      <c r="A325" s="22"/>
      <c r="B325" s="23" t="s">
        <v>148</v>
      </c>
      <c r="C325" s="22" t="s">
        <v>374</v>
      </c>
      <c r="D325" s="23">
        <v>2843</v>
      </c>
      <c r="E325" s="22" t="s">
        <v>370</v>
      </c>
      <c r="F325" s="22" t="s">
        <v>776</v>
      </c>
      <c r="G325" s="24">
        <v>11822172.866666667</v>
      </c>
      <c r="H325" s="24"/>
      <c r="I325" s="5" t="str">
        <f t="shared" si="126"/>
        <v>50bps or 3ticks</v>
      </c>
      <c r="J325" s="9">
        <f t="shared" si="127"/>
        <v>5000000</v>
      </c>
      <c r="K325" s="26"/>
      <c r="L325" s="23"/>
      <c r="M325" s="7">
        <f t="shared" si="124"/>
        <v>1</v>
      </c>
      <c r="N325" s="7">
        <f t="shared" si="125"/>
        <v>0.5</v>
      </c>
      <c r="O325" s="10" t="s">
        <v>171</v>
      </c>
    </row>
    <row r="326" spans="1:15" s="28" customFormat="1" ht="47.25" x14ac:dyDescent="0.25">
      <c r="A326" s="22"/>
      <c r="B326" s="23" t="s">
        <v>148</v>
      </c>
      <c r="C326" s="22" t="s">
        <v>373</v>
      </c>
      <c r="D326" s="23">
        <v>2844</v>
      </c>
      <c r="E326" s="22" t="s">
        <v>372</v>
      </c>
      <c r="F326" s="22" t="s">
        <v>776</v>
      </c>
      <c r="G326" s="24">
        <v>22252908.800000001</v>
      </c>
      <c r="H326" s="24"/>
      <c r="I326" s="5" t="str">
        <f t="shared" si="126"/>
        <v>50bps or 3ticks</v>
      </c>
      <c r="J326" s="9">
        <f t="shared" si="127"/>
        <v>5000000</v>
      </c>
      <c r="K326" s="26"/>
      <c r="L326" s="23"/>
      <c r="M326" s="7">
        <f t="shared" si="124"/>
        <v>1</v>
      </c>
      <c r="N326" s="7">
        <f t="shared" si="125"/>
        <v>0.5</v>
      </c>
      <c r="O326" s="10" t="s">
        <v>171</v>
      </c>
    </row>
    <row r="327" spans="1:15" s="16" customFormat="1" ht="34.5" customHeight="1" x14ac:dyDescent="0.25">
      <c r="A327" s="13"/>
      <c r="B327" s="11" t="s">
        <v>147</v>
      </c>
      <c r="C327" s="13" t="s">
        <v>346</v>
      </c>
      <c r="D327" s="11">
        <v>1566</v>
      </c>
      <c r="E327" s="13" t="s">
        <v>347</v>
      </c>
      <c r="F327" s="13" t="s">
        <v>776</v>
      </c>
      <c r="G327" s="14">
        <v>28151211.833333332</v>
      </c>
      <c r="H327" s="14"/>
      <c r="I327" s="5" t="str">
        <f t="shared" si="126"/>
        <v>50bps or 3ticks</v>
      </c>
      <c r="J327" s="9">
        <f t="shared" si="127"/>
        <v>5000000</v>
      </c>
      <c r="K327" s="15"/>
      <c r="L327" s="11"/>
      <c r="M327" s="7">
        <f t="shared" si="124"/>
        <v>1</v>
      </c>
      <c r="N327" s="7">
        <f t="shared" si="125"/>
        <v>0.5</v>
      </c>
      <c r="O327" s="10" t="s">
        <v>171</v>
      </c>
    </row>
    <row r="328" spans="1:15" s="28" customFormat="1" ht="34.5" customHeight="1" x14ac:dyDescent="0.25">
      <c r="A328" s="22"/>
      <c r="B328" s="23" t="s">
        <v>147</v>
      </c>
      <c r="C328" s="22" t="s">
        <v>413</v>
      </c>
      <c r="D328" s="23">
        <v>2861</v>
      </c>
      <c r="E328" s="22" t="s">
        <v>411</v>
      </c>
      <c r="F328" s="22" t="s">
        <v>776</v>
      </c>
      <c r="G328" s="24">
        <v>12207271.066666666</v>
      </c>
      <c r="H328" s="24"/>
      <c r="I328" s="5" t="str">
        <f t="shared" si="126"/>
        <v>50bps or 3ticks</v>
      </c>
      <c r="J328" s="9">
        <f t="shared" si="127"/>
        <v>5000000</v>
      </c>
      <c r="K328" s="26"/>
      <c r="L328" s="23"/>
      <c r="M328" s="7">
        <f t="shared" si="124"/>
        <v>1</v>
      </c>
      <c r="N328" s="7">
        <f t="shared" si="125"/>
        <v>0.5</v>
      </c>
      <c r="O328" s="10" t="s">
        <v>171</v>
      </c>
    </row>
    <row r="329" spans="1:15" s="28" customFormat="1" ht="34.5" customHeight="1" x14ac:dyDescent="0.25">
      <c r="A329" s="22"/>
      <c r="B329" s="23" t="s">
        <v>147</v>
      </c>
      <c r="C329" s="22" t="s">
        <v>414</v>
      </c>
      <c r="D329" s="23">
        <v>2862</v>
      </c>
      <c r="E329" s="22" t="s">
        <v>412</v>
      </c>
      <c r="F329" s="22" t="s">
        <v>776</v>
      </c>
      <c r="G329" s="24">
        <v>2736269.25</v>
      </c>
      <c r="H329" s="24"/>
      <c r="I329" s="5" t="str">
        <f t="shared" si="126"/>
        <v>50bps or 3ticks</v>
      </c>
      <c r="J329" s="9">
        <f t="shared" si="127"/>
        <v>5000000</v>
      </c>
      <c r="K329" s="26"/>
      <c r="L329" s="23"/>
      <c r="M329" s="7">
        <f t="shared" si="124"/>
        <v>1</v>
      </c>
      <c r="N329" s="7">
        <f t="shared" si="125"/>
        <v>0.5</v>
      </c>
      <c r="O329" s="10" t="s">
        <v>171</v>
      </c>
    </row>
    <row r="330" spans="1:15" s="28" customFormat="1" ht="47.25" x14ac:dyDescent="0.25">
      <c r="A330" s="22"/>
      <c r="B330" s="23" t="s">
        <v>147</v>
      </c>
      <c r="C330" s="22" t="s">
        <v>305</v>
      </c>
      <c r="D330" s="23">
        <v>2623</v>
      </c>
      <c r="E330" s="22" t="s">
        <v>304</v>
      </c>
      <c r="F330" s="22" t="s">
        <v>153</v>
      </c>
      <c r="G330" s="24">
        <v>1723952.8333333333</v>
      </c>
      <c r="H330" s="24"/>
      <c r="I330" s="5" t="str">
        <f t="shared" si="126"/>
        <v>50bps or 3ticks</v>
      </c>
      <c r="J330" s="9">
        <f t="shared" si="127"/>
        <v>5000000</v>
      </c>
      <c r="K330" s="26"/>
      <c r="L330" s="23"/>
      <c r="M330" s="7">
        <f t="shared" si="124"/>
        <v>1</v>
      </c>
      <c r="N330" s="7">
        <f t="shared" si="125"/>
        <v>0.5</v>
      </c>
      <c r="O330" s="10" t="s">
        <v>171</v>
      </c>
    </row>
    <row r="331" spans="1:15" s="28" customFormat="1" ht="47.25" x14ac:dyDescent="0.25">
      <c r="A331" s="22"/>
      <c r="B331" s="23" t="s">
        <v>204</v>
      </c>
      <c r="C331" s="22" t="s">
        <v>210</v>
      </c>
      <c r="D331" s="23">
        <v>2519</v>
      </c>
      <c r="E331" s="22" t="s">
        <v>211</v>
      </c>
      <c r="F331" s="22" t="s">
        <v>209</v>
      </c>
      <c r="G331" s="24">
        <v>4936985.666666667</v>
      </c>
      <c r="H331" s="24"/>
      <c r="I331" s="5" t="str">
        <f t="shared" si="126"/>
        <v>50bps or 3ticks</v>
      </c>
      <c r="J331" s="9">
        <f t="shared" si="127"/>
        <v>5000000</v>
      </c>
      <c r="K331" s="26"/>
      <c r="L331" s="23"/>
      <c r="M331" s="7">
        <f t="shared" si="124"/>
        <v>1</v>
      </c>
      <c r="N331" s="7">
        <f t="shared" si="125"/>
        <v>0.5</v>
      </c>
      <c r="O331" s="10" t="s">
        <v>171</v>
      </c>
    </row>
    <row r="332" spans="1:15" s="28" customFormat="1" ht="63" x14ac:dyDescent="0.25">
      <c r="A332" s="22"/>
      <c r="B332" s="23" t="s">
        <v>148</v>
      </c>
      <c r="C332" s="22" t="s">
        <v>303</v>
      </c>
      <c r="D332" s="23">
        <v>2622</v>
      </c>
      <c r="E332" s="22" t="s">
        <v>302</v>
      </c>
      <c r="F332" s="22" t="s">
        <v>153</v>
      </c>
      <c r="G332" s="24">
        <v>4873965.9000000004</v>
      </c>
      <c r="H332" s="24"/>
      <c r="I332" s="5" t="str">
        <f t="shared" si="126"/>
        <v>50bps or 3ticks</v>
      </c>
      <c r="J332" s="9">
        <f t="shared" si="127"/>
        <v>5000000</v>
      </c>
      <c r="K332" s="26"/>
      <c r="L332" s="23"/>
      <c r="M332" s="7">
        <f t="shared" si="124"/>
        <v>1</v>
      </c>
      <c r="N332" s="7">
        <f t="shared" si="125"/>
        <v>0.5</v>
      </c>
      <c r="O332" s="10" t="s">
        <v>171</v>
      </c>
    </row>
    <row r="333" spans="1:15" s="28" customFormat="1" ht="31.5" x14ac:dyDescent="0.25">
      <c r="A333" s="22"/>
      <c r="B333" s="23" t="s">
        <v>148</v>
      </c>
      <c r="C333" s="22" t="s">
        <v>621</v>
      </c>
      <c r="D333" s="23" t="s">
        <v>622</v>
      </c>
      <c r="E333" s="22" t="s">
        <v>623</v>
      </c>
      <c r="F333" s="22" t="s">
        <v>552</v>
      </c>
      <c r="G333" s="24">
        <v>574096.15</v>
      </c>
      <c r="H333" s="24"/>
      <c r="I333" s="23" t="str">
        <f t="shared" ref="I333" si="128">IF(B333="A","20bps or 2ticks",IF(B333="B","50bps or 3ticks",IF(B333="C","50bps or 3ticks",IF(B333="D","80bps or 4ticks","error"))))</f>
        <v>50bps or 3ticks</v>
      </c>
      <c r="J333" s="25">
        <f t="shared" ref="J333" si="129">IF(B333="A",30000000,IF(B333="B",10000000,IF(B333="C",5000000,IF(B333="D",5000000,"error"))))</f>
        <v>5000000</v>
      </c>
      <c r="K333" s="26"/>
      <c r="L333" s="23"/>
      <c r="M333" s="27">
        <f t="shared" ref="M333" si="130">IF(ISNUMBER(G333)=TRUE,IF(G333&lt;100000000,1,IF(G333&lt;500000000,2,IF(G333&lt;1000000000,3,IF(G333&lt;5000000000,4,5)))),1)</f>
        <v>1</v>
      </c>
      <c r="N333" s="27">
        <f t="shared" ref="N333" si="131">IF(M333=1,0.5,IF(M333=2,0.25,IF(M333=3,0.15,IF(M333=4,0.1,IF(M333=5,0,"error")))))</f>
        <v>0.5</v>
      </c>
      <c r="O333" s="26" t="s">
        <v>171</v>
      </c>
    </row>
    <row r="334" spans="1:15" s="28" customFormat="1" ht="31.5" x14ac:dyDescent="0.25">
      <c r="A334" s="22"/>
      <c r="B334" s="23" t="s">
        <v>148</v>
      </c>
      <c r="C334" s="22" t="s">
        <v>624</v>
      </c>
      <c r="D334" s="23" t="s">
        <v>625</v>
      </c>
      <c r="E334" s="22" t="s">
        <v>626</v>
      </c>
      <c r="F334" s="22" t="s">
        <v>552</v>
      </c>
      <c r="G334" s="24">
        <v>1539035.15</v>
      </c>
      <c r="H334" s="24"/>
      <c r="I334" s="23" t="str">
        <f t="shared" ref="I334" si="132">IF(B334="A","20bps or 2ticks",IF(B334="B","50bps or 3ticks",IF(B334="C","50bps or 3ticks",IF(B334="D","80bps or 4ticks","error"))))</f>
        <v>50bps or 3ticks</v>
      </c>
      <c r="J334" s="25">
        <f t="shared" ref="J334" si="133">IF(B334="A",30000000,IF(B334="B",10000000,IF(B334="C",5000000,IF(B334="D",5000000,"error"))))</f>
        <v>5000000</v>
      </c>
      <c r="K334" s="26"/>
      <c r="L334" s="23"/>
      <c r="M334" s="27">
        <f t="shared" ref="M334" si="134">IF(ISNUMBER(G334)=TRUE,IF(G334&lt;100000000,1,IF(G334&lt;500000000,2,IF(G334&lt;1000000000,3,IF(G334&lt;5000000000,4,5)))),1)</f>
        <v>1</v>
      </c>
      <c r="N334" s="27">
        <f t="shared" ref="N334" si="135">IF(M334=1,0.5,IF(M334=2,0.25,IF(M334=3,0.15,IF(M334=4,0.1,IF(M334=5,0,"error")))))</f>
        <v>0.5</v>
      </c>
      <c r="O334" s="26" t="s">
        <v>171</v>
      </c>
    </row>
    <row r="335" spans="1:15" s="28" customFormat="1" ht="31.5" x14ac:dyDescent="0.25">
      <c r="A335" s="22"/>
      <c r="B335" s="23" t="s">
        <v>148</v>
      </c>
      <c r="C335" s="22" t="s">
        <v>627</v>
      </c>
      <c r="D335" s="23" t="s">
        <v>628</v>
      </c>
      <c r="E335" s="22" t="s">
        <v>629</v>
      </c>
      <c r="F335" s="22" t="s">
        <v>552</v>
      </c>
      <c r="G335" s="24">
        <v>3894366.9</v>
      </c>
      <c r="H335" s="24"/>
      <c r="I335" s="23" t="str">
        <f t="shared" ref="I335" si="136">IF(B335="A","20bps or 2ticks",IF(B335="B","50bps or 3ticks",IF(B335="C","50bps or 3ticks",IF(B335="D","80bps or 4ticks","error"))))</f>
        <v>50bps or 3ticks</v>
      </c>
      <c r="J335" s="25">
        <f t="shared" ref="J335" si="137">IF(B335="A",30000000,IF(B335="B",10000000,IF(B335="C",5000000,IF(B335="D",5000000,"error"))))</f>
        <v>5000000</v>
      </c>
      <c r="K335" s="26"/>
      <c r="L335" s="23"/>
      <c r="M335" s="27">
        <f t="shared" ref="M335" si="138">IF(ISNUMBER(G335)=TRUE,IF(G335&lt;100000000,1,IF(G335&lt;500000000,2,IF(G335&lt;1000000000,3,IF(G335&lt;5000000000,4,5)))),1)</f>
        <v>1</v>
      </c>
      <c r="N335" s="27">
        <f t="shared" ref="N335" si="139">IF(M335=1,0.5,IF(M335=2,0.25,IF(M335=3,0.15,IF(M335=4,0.1,IF(M335=5,0,"error")))))</f>
        <v>0.5</v>
      </c>
      <c r="O335" s="26" t="s">
        <v>171</v>
      </c>
    </row>
    <row r="336" spans="1:15" s="28" customFormat="1" ht="47.25" x14ac:dyDescent="0.25">
      <c r="A336" s="22"/>
      <c r="B336" s="23" t="s">
        <v>148</v>
      </c>
      <c r="C336" s="22" t="s">
        <v>619</v>
      </c>
      <c r="D336" s="23" t="s">
        <v>615</v>
      </c>
      <c r="E336" s="22" t="s">
        <v>616</v>
      </c>
      <c r="F336" s="22" t="s">
        <v>281</v>
      </c>
      <c r="G336" s="24">
        <v>67966490.25</v>
      </c>
      <c r="H336" s="24"/>
      <c r="I336" s="23" t="str">
        <f t="shared" ref="I336" si="140">IF(B336="A","20bps or 2ticks",IF(B336="B","50bps or 3ticks",IF(B336="C","50bps or 3ticks",IF(B336="D","80bps or 4ticks","error"))))</f>
        <v>50bps or 3ticks</v>
      </c>
      <c r="J336" s="25">
        <f t="shared" ref="J336" si="141">IF(B336="A",30000000,IF(B336="B",10000000,IF(B336="C",5000000,IF(B336="D",5000000,"error"))))</f>
        <v>5000000</v>
      </c>
      <c r="K336" s="26"/>
      <c r="L336" s="23"/>
      <c r="M336" s="27">
        <f t="shared" si="124"/>
        <v>1</v>
      </c>
      <c r="N336" s="27">
        <f t="shared" si="125"/>
        <v>0.5</v>
      </c>
      <c r="O336" s="26" t="s">
        <v>171</v>
      </c>
    </row>
    <row r="337" spans="1:15" s="28" customFormat="1" ht="31.5" x14ac:dyDescent="0.25">
      <c r="A337" s="22"/>
      <c r="B337" s="23" t="s">
        <v>148</v>
      </c>
      <c r="C337" s="22" t="s">
        <v>620</v>
      </c>
      <c r="D337" s="23" t="s">
        <v>617</v>
      </c>
      <c r="E337" s="22" t="s">
        <v>618</v>
      </c>
      <c r="F337" s="22" t="s">
        <v>281</v>
      </c>
      <c r="G337" s="24">
        <v>28672645.350000001</v>
      </c>
      <c r="H337" s="24"/>
      <c r="I337" s="23" t="str">
        <f t="shared" ref="I337" si="142">IF(B337="A","20bps or 2ticks",IF(B337="B","50bps or 3ticks",IF(B337="C","50bps or 3ticks",IF(B337="D","80bps or 4ticks","error"))))</f>
        <v>50bps or 3ticks</v>
      </c>
      <c r="J337" s="25">
        <f t="shared" ref="J337" si="143">IF(B337="A",30000000,IF(B337="B",10000000,IF(B337="C",5000000,IF(B337="D",5000000,"error"))))</f>
        <v>5000000</v>
      </c>
      <c r="K337" s="26"/>
      <c r="L337" s="23"/>
      <c r="M337" s="27">
        <f t="shared" si="124"/>
        <v>1</v>
      </c>
      <c r="N337" s="27">
        <f t="shared" si="125"/>
        <v>0.5</v>
      </c>
      <c r="O337" s="26" t="s">
        <v>171</v>
      </c>
    </row>
    <row r="338" spans="1:15" s="28" customFormat="1" ht="31.5" x14ac:dyDescent="0.25">
      <c r="A338" s="22"/>
      <c r="B338" s="23" t="s">
        <v>148</v>
      </c>
      <c r="C338" s="22" t="s">
        <v>573</v>
      </c>
      <c r="D338" s="23">
        <v>2257</v>
      </c>
      <c r="E338" s="22" t="s">
        <v>572</v>
      </c>
      <c r="F338" s="22" t="s">
        <v>181</v>
      </c>
      <c r="G338" s="24">
        <v>5614659.7333333334</v>
      </c>
      <c r="H338" s="24"/>
      <c r="I338" s="23" t="str">
        <f t="shared" si="126"/>
        <v>50bps or 3ticks</v>
      </c>
      <c r="J338" s="25">
        <f t="shared" si="127"/>
        <v>5000000</v>
      </c>
      <c r="K338" s="26"/>
      <c r="L338" s="23"/>
      <c r="M338" s="27">
        <f t="shared" si="124"/>
        <v>1</v>
      </c>
      <c r="N338" s="7">
        <f t="shared" si="125"/>
        <v>0.5</v>
      </c>
      <c r="O338" s="26" t="s">
        <v>171</v>
      </c>
    </row>
    <row r="339" spans="1:15" s="28" customFormat="1" ht="47.25" x14ac:dyDescent="0.25">
      <c r="A339" s="22"/>
      <c r="B339" s="23" t="s">
        <v>148</v>
      </c>
      <c r="C339" s="22" t="s">
        <v>577</v>
      </c>
      <c r="D339" s="23">
        <v>2258</v>
      </c>
      <c r="E339" s="22" t="s">
        <v>576</v>
      </c>
      <c r="F339" s="22" t="s">
        <v>181</v>
      </c>
      <c r="G339" s="24">
        <v>15387266.483333332</v>
      </c>
      <c r="H339" s="24"/>
      <c r="I339" s="23" t="str">
        <f t="shared" si="126"/>
        <v>50bps or 3ticks</v>
      </c>
      <c r="J339" s="25">
        <f t="shared" si="127"/>
        <v>5000000</v>
      </c>
      <c r="K339" s="26"/>
      <c r="L339" s="23"/>
      <c r="M339" s="27">
        <f t="shared" si="124"/>
        <v>1</v>
      </c>
      <c r="N339" s="7">
        <f t="shared" si="125"/>
        <v>0.5</v>
      </c>
      <c r="O339" s="26" t="s">
        <v>171</v>
      </c>
    </row>
    <row r="340" spans="1:15" s="28" customFormat="1" ht="47.25" x14ac:dyDescent="0.25">
      <c r="A340" s="22"/>
      <c r="B340" s="23" t="s">
        <v>148</v>
      </c>
      <c r="C340" s="22" t="s">
        <v>422</v>
      </c>
      <c r="D340" s="23">
        <v>2019</v>
      </c>
      <c r="E340" s="22" t="s">
        <v>597</v>
      </c>
      <c r="F340" s="22" t="s">
        <v>595</v>
      </c>
      <c r="G340" s="24">
        <v>5068021.4333333336</v>
      </c>
      <c r="H340" s="24"/>
      <c r="I340" s="23" t="str">
        <f t="shared" si="126"/>
        <v>50bps or 3ticks</v>
      </c>
      <c r="J340" s="25">
        <f t="shared" si="127"/>
        <v>5000000</v>
      </c>
      <c r="K340" s="26"/>
      <c r="L340" s="23"/>
      <c r="M340" s="27">
        <f t="shared" si="124"/>
        <v>1</v>
      </c>
      <c r="N340" s="27">
        <f t="shared" si="125"/>
        <v>0.5</v>
      </c>
      <c r="O340" s="26" t="s">
        <v>171</v>
      </c>
    </row>
    <row r="341" spans="1:15" s="28" customFormat="1" ht="47.25" x14ac:dyDescent="0.25">
      <c r="A341" s="22"/>
      <c r="B341" s="23" t="s">
        <v>147</v>
      </c>
      <c r="C341" s="22" t="s">
        <v>422</v>
      </c>
      <c r="D341" s="23">
        <v>2866</v>
      </c>
      <c r="E341" s="22" t="s">
        <v>423</v>
      </c>
      <c r="F341" s="22" t="s">
        <v>281</v>
      </c>
      <c r="G341" s="24">
        <v>63663853.833333336</v>
      </c>
      <c r="H341" s="24"/>
      <c r="I341" s="5" t="str">
        <f t="shared" si="126"/>
        <v>50bps or 3ticks</v>
      </c>
      <c r="J341" s="9">
        <f t="shared" si="127"/>
        <v>5000000</v>
      </c>
      <c r="K341" s="26"/>
      <c r="L341" s="23"/>
      <c r="M341" s="7">
        <f t="shared" si="124"/>
        <v>1</v>
      </c>
      <c r="N341" s="7">
        <f t="shared" si="125"/>
        <v>0.5</v>
      </c>
      <c r="O341" s="10" t="s">
        <v>171</v>
      </c>
    </row>
    <row r="342" spans="1:15" s="28" customFormat="1" ht="31.5" x14ac:dyDescent="0.25">
      <c r="A342" s="22"/>
      <c r="B342" s="23" t="s">
        <v>148</v>
      </c>
      <c r="C342" s="22" t="s">
        <v>601</v>
      </c>
      <c r="D342" s="23" t="s">
        <v>600</v>
      </c>
      <c r="E342" s="22" t="s">
        <v>602</v>
      </c>
      <c r="F342" s="22" t="s">
        <v>281</v>
      </c>
      <c r="G342" s="24">
        <v>66714962.899999999</v>
      </c>
      <c r="H342" s="24"/>
      <c r="I342" s="23" t="str">
        <f t="shared" ref="I342" si="144">IF(B342="A","20bps or 2ticks",IF(B342="B","50bps or 3ticks",IF(B342="C","50bps or 3ticks",IF(B342="D","80bps or 4ticks","error"))))</f>
        <v>50bps or 3ticks</v>
      </c>
      <c r="J342" s="25">
        <f t="shared" ref="J342" si="145">IF(B342="A",30000000,IF(B342="B",10000000,IF(B342="C",5000000,IF(B342="D",5000000,"error"))))</f>
        <v>5000000</v>
      </c>
      <c r="K342" s="26"/>
      <c r="L342" s="23"/>
      <c r="M342" s="27">
        <f t="shared" si="124"/>
        <v>1</v>
      </c>
      <c r="N342" s="27">
        <f t="shared" si="125"/>
        <v>0.5</v>
      </c>
      <c r="O342" s="26" t="s">
        <v>171</v>
      </c>
    </row>
    <row r="343" spans="1:15" x14ac:dyDescent="0.25">
      <c r="A343" s="4" t="s">
        <v>161</v>
      </c>
      <c r="B343" s="5" t="s">
        <v>147</v>
      </c>
      <c r="C343" s="4" t="s">
        <v>117</v>
      </c>
      <c r="D343" s="5">
        <v>1328</v>
      </c>
      <c r="E343" s="4" t="s">
        <v>296</v>
      </c>
      <c r="F343" s="4" t="s">
        <v>149</v>
      </c>
      <c r="G343" s="6">
        <v>1807026307.9166667</v>
      </c>
      <c r="H343" s="6"/>
      <c r="I343" s="5" t="str">
        <f t="shared" si="126"/>
        <v>50bps or 3ticks</v>
      </c>
      <c r="J343" s="9">
        <f t="shared" si="127"/>
        <v>5000000</v>
      </c>
      <c r="K343" s="10"/>
      <c r="L343" s="5"/>
      <c r="M343" s="7">
        <f t="shared" ref="M343:M374" si="146">IF(ISNUMBER(G343)=TRUE,IF(G343&lt;100000000,1,IF(G343&lt;500000000,2,IF(G343&lt;1000000000,3,IF(G343&lt;5000000000,4,5)))),1)</f>
        <v>4</v>
      </c>
      <c r="N343" s="7">
        <f t="shared" si="125"/>
        <v>0.1</v>
      </c>
      <c r="O343" s="10" t="s">
        <v>171</v>
      </c>
    </row>
    <row r="344" spans="1:15" ht="31.5" x14ac:dyDescent="0.25">
      <c r="A344" s="4"/>
      <c r="B344" s="5" t="s">
        <v>147</v>
      </c>
      <c r="C344" s="4" t="s">
        <v>117</v>
      </c>
      <c r="D344" s="5">
        <v>1326</v>
      </c>
      <c r="E344" s="4" t="s">
        <v>202</v>
      </c>
      <c r="F344" s="4" t="s">
        <v>154</v>
      </c>
      <c r="G344" s="6">
        <v>2193364441</v>
      </c>
      <c r="H344" s="6"/>
      <c r="I344" s="5" t="str">
        <f t="shared" si="126"/>
        <v>50bps or 3ticks</v>
      </c>
      <c r="J344" s="9">
        <f t="shared" si="127"/>
        <v>5000000</v>
      </c>
      <c r="K344" s="10"/>
      <c r="L344" s="5"/>
      <c r="M344" s="7">
        <f>IF(ISNUMBER(G344)=TRUE,IF(G344&lt;100000000,1,IF(G344&lt;500000000,2,IF(G344&lt;1000000000,3,IF(G344&lt;5000000000,4,5)))),1)</f>
        <v>4</v>
      </c>
      <c r="N344" s="7">
        <f t="shared" si="125"/>
        <v>0.1</v>
      </c>
      <c r="O344" s="10" t="s">
        <v>171</v>
      </c>
    </row>
    <row r="345" spans="1:15" x14ac:dyDescent="0.25">
      <c r="A345" s="4"/>
      <c r="B345" s="5" t="s">
        <v>147</v>
      </c>
      <c r="C345" s="4" t="s">
        <v>117</v>
      </c>
      <c r="D345" s="5">
        <v>1672</v>
      </c>
      <c r="E345" s="4" t="s">
        <v>246</v>
      </c>
      <c r="F345" s="4" t="s">
        <v>265</v>
      </c>
      <c r="G345" s="6">
        <v>94585917.166666672</v>
      </c>
      <c r="H345" s="6"/>
      <c r="I345" s="5" t="str">
        <f t="shared" si="126"/>
        <v>50bps or 3ticks</v>
      </c>
      <c r="J345" s="9">
        <f t="shared" si="127"/>
        <v>5000000</v>
      </c>
      <c r="K345" s="10"/>
      <c r="L345" s="5"/>
      <c r="M345" s="7">
        <f t="shared" si="146"/>
        <v>1</v>
      </c>
      <c r="N345" s="7">
        <f t="shared" si="125"/>
        <v>0.5</v>
      </c>
      <c r="O345" s="10" t="s">
        <v>171</v>
      </c>
    </row>
    <row r="346" spans="1:15" x14ac:dyDescent="0.25">
      <c r="A346" s="4"/>
      <c r="B346" s="5" t="s">
        <v>147</v>
      </c>
      <c r="C346" s="4" t="s">
        <v>117</v>
      </c>
      <c r="D346" s="5">
        <v>1540</v>
      </c>
      <c r="E346" s="4" t="s">
        <v>118</v>
      </c>
      <c r="F346" s="4" t="s">
        <v>155</v>
      </c>
      <c r="G346" s="6">
        <v>17778977449.75</v>
      </c>
      <c r="H346" s="6"/>
      <c r="I346" s="5" t="str">
        <f t="shared" si="126"/>
        <v>50bps or 3ticks</v>
      </c>
      <c r="J346" s="9">
        <f t="shared" si="127"/>
        <v>5000000</v>
      </c>
      <c r="K346" s="10"/>
      <c r="L346" s="5"/>
      <c r="M346" s="7">
        <f t="shared" si="146"/>
        <v>5</v>
      </c>
      <c r="N346" s="7">
        <f t="shared" si="125"/>
        <v>0</v>
      </c>
      <c r="O346" s="10" t="s">
        <v>171</v>
      </c>
    </row>
    <row r="347" spans="1:15" s="44" customFormat="1" ht="31.5" x14ac:dyDescent="0.25">
      <c r="A347" s="22"/>
      <c r="B347" s="23" t="s">
        <v>148</v>
      </c>
      <c r="C347" s="22" t="s">
        <v>695</v>
      </c>
      <c r="D347" s="23" t="s">
        <v>694</v>
      </c>
      <c r="E347" s="22" t="s">
        <v>696</v>
      </c>
      <c r="F347" s="22" t="s">
        <v>181</v>
      </c>
      <c r="G347" s="24">
        <v>2399172967.1500001</v>
      </c>
      <c r="H347" s="24"/>
      <c r="I347" s="23" t="str">
        <f t="shared" ref="I347:I348" si="147">IF(B347="A","20bps or 2ticks",IF(B347="B","50bps or 3ticks",IF(B347="C","50bps or 3ticks",IF(B347="D","80bps or 4ticks","error"))))</f>
        <v>50bps or 3ticks</v>
      </c>
      <c r="J347" s="25">
        <f t="shared" ref="J347:J348" si="148">IF(B347="A",30000000,IF(B347="B",10000000,IF(B347="C",5000000,IF(B347="D",5000000,"error"))))</f>
        <v>5000000</v>
      </c>
      <c r="K347" s="26"/>
      <c r="L347" s="23"/>
      <c r="M347" s="27">
        <f t="shared" ref="M347:M348" si="149">IF(ISNUMBER(G347)=TRUE,IF(G347&lt;100000000,1,IF(G347&lt;500000000,2,IF(G347&lt;1000000000,3,IF(G347&lt;5000000000,4,5)))),1)</f>
        <v>4</v>
      </c>
      <c r="N347" s="27">
        <f t="shared" ref="N347:N348" si="150">IF(M347=1,0.5,IF(M347=2,0.25,IF(M347=3,0.15,IF(M347=4,0.1,IF(M347=5,0,"error")))))</f>
        <v>0.1</v>
      </c>
      <c r="O347" s="26" t="s">
        <v>171</v>
      </c>
    </row>
    <row r="348" spans="1:15" s="44" customFormat="1" ht="31.5" x14ac:dyDescent="0.25">
      <c r="A348" s="45"/>
      <c r="B348" s="46" t="s">
        <v>148</v>
      </c>
      <c r="C348" s="45" t="s">
        <v>695</v>
      </c>
      <c r="D348" s="46" t="s">
        <v>801</v>
      </c>
      <c r="E348" s="45" t="s">
        <v>815</v>
      </c>
      <c r="F348" s="45" t="s">
        <v>805</v>
      </c>
      <c r="G348" s="47" t="s">
        <v>806</v>
      </c>
      <c r="H348" s="47"/>
      <c r="I348" s="46" t="str">
        <f t="shared" si="147"/>
        <v>50bps or 3ticks</v>
      </c>
      <c r="J348" s="48">
        <f t="shared" si="148"/>
        <v>5000000</v>
      </c>
      <c r="K348" s="49"/>
      <c r="L348" s="46"/>
      <c r="M348" s="50">
        <f t="shared" si="149"/>
        <v>1</v>
      </c>
      <c r="N348" s="50">
        <f t="shared" si="150"/>
        <v>0.5</v>
      </c>
      <c r="O348" s="49" t="s">
        <v>171</v>
      </c>
    </row>
    <row r="349" spans="1:15" s="28" customFormat="1" ht="31.5" x14ac:dyDescent="0.25">
      <c r="A349" s="45"/>
      <c r="B349" s="46" t="s">
        <v>148</v>
      </c>
      <c r="C349" s="45" t="s">
        <v>816</v>
      </c>
      <c r="D349" s="46" t="s">
        <v>802</v>
      </c>
      <c r="E349" s="45" t="s">
        <v>803</v>
      </c>
      <c r="F349" s="45" t="s">
        <v>805</v>
      </c>
      <c r="G349" s="47" t="s">
        <v>806</v>
      </c>
      <c r="H349" s="47"/>
      <c r="I349" s="46" t="str">
        <f t="shared" si="126"/>
        <v>50bps or 3ticks</v>
      </c>
      <c r="J349" s="48">
        <f t="shared" si="127"/>
        <v>5000000</v>
      </c>
      <c r="K349" s="49"/>
      <c r="L349" s="46"/>
      <c r="M349" s="50">
        <f t="shared" si="146"/>
        <v>1</v>
      </c>
      <c r="N349" s="50">
        <f t="shared" si="125"/>
        <v>0.5</v>
      </c>
      <c r="O349" s="49" t="s">
        <v>171</v>
      </c>
    </row>
    <row r="350" spans="1:15" s="28" customFormat="1" ht="31.5" x14ac:dyDescent="0.25">
      <c r="A350" s="45"/>
      <c r="B350" s="46" t="s">
        <v>147</v>
      </c>
      <c r="C350" s="45" t="s">
        <v>777</v>
      </c>
      <c r="D350" s="46" t="s">
        <v>778</v>
      </c>
      <c r="E350" s="45" t="s">
        <v>779</v>
      </c>
      <c r="F350" s="45" t="s">
        <v>327</v>
      </c>
      <c r="G350" s="47" t="s">
        <v>780</v>
      </c>
      <c r="H350" s="47"/>
      <c r="I350" s="46" t="s">
        <v>781</v>
      </c>
      <c r="J350" s="48">
        <v>5000000</v>
      </c>
      <c r="K350" s="49"/>
      <c r="L350" s="46"/>
      <c r="M350" s="50">
        <f t="shared" si="146"/>
        <v>1</v>
      </c>
      <c r="N350" s="50">
        <v>0.5</v>
      </c>
      <c r="O350" s="49" t="s">
        <v>782</v>
      </c>
    </row>
    <row r="351" spans="1:15" s="28" customFormat="1" ht="31.5" x14ac:dyDescent="0.25">
      <c r="A351" s="45"/>
      <c r="B351" s="46" t="s">
        <v>147</v>
      </c>
      <c r="C351" s="45" t="s">
        <v>783</v>
      </c>
      <c r="D351" s="46" t="s">
        <v>784</v>
      </c>
      <c r="E351" s="45" t="s">
        <v>785</v>
      </c>
      <c r="F351" s="45" t="s">
        <v>327</v>
      </c>
      <c r="G351" s="47" t="s">
        <v>780</v>
      </c>
      <c r="H351" s="47"/>
      <c r="I351" s="46" t="s">
        <v>781</v>
      </c>
      <c r="J351" s="48">
        <v>5000000</v>
      </c>
      <c r="K351" s="49"/>
      <c r="L351" s="46"/>
      <c r="M351" s="50">
        <f t="shared" si="146"/>
        <v>1</v>
      </c>
      <c r="N351" s="50">
        <v>0.5</v>
      </c>
      <c r="O351" s="49" t="s">
        <v>782</v>
      </c>
    </row>
    <row r="352" spans="1:15" x14ac:dyDescent="0.25">
      <c r="A352" s="4"/>
      <c r="B352" s="5" t="s">
        <v>147</v>
      </c>
      <c r="C352" s="4" t="s">
        <v>119</v>
      </c>
      <c r="D352" s="5">
        <v>1674</v>
      </c>
      <c r="E352" s="4" t="s">
        <v>248</v>
      </c>
      <c r="F352" s="4" t="s">
        <v>265</v>
      </c>
      <c r="G352" s="6">
        <v>100991978.33333333</v>
      </c>
      <c r="H352" s="6"/>
      <c r="I352" s="5" t="str">
        <f t="shared" si="126"/>
        <v>50bps or 3ticks</v>
      </c>
      <c r="J352" s="9">
        <f t="shared" si="127"/>
        <v>5000000</v>
      </c>
      <c r="K352" s="10"/>
      <c r="L352" s="5"/>
      <c r="M352" s="7">
        <f t="shared" si="146"/>
        <v>2</v>
      </c>
      <c r="N352" s="7">
        <f t="shared" si="125"/>
        <v>0.25</v>
      </c>
      <c r="O352" s="10" t="s">
        <v>171</v>
      </c>
    </row>
    <row r="353" spans="1:15" x14ac:dyDescent="0.25">
      <c r="A353" s="4"/>
      <c r="B353" s="5" t="s">
        <v>147</v>
      </c>
      <c r="C353" s="4" t="s">
        <v>119</v>
      </c>
      <c r="D353" s="5">
        <v>1541</v>
      </c>
      <c r="E353" s="4" t="s">
        <v>120</v>
      </c>
      <c r="F353" s="4" t="s">
        <v>155</v>
      </c>
      <c r="G353" s="6">
        <v>1205457830.0166667</v>
      </c>
      <c r="H353" s="6"/>
      <c r="I353" s="5" t="str">
        <f t="shared" si="126"/>
        <v>50bps or 3ticks</v>
      </c>
      <c r="J353" s="9">
        <f t="shared" si="127"/>
        <v>5000000</v>
      </c>
      <c r="K353" s="10"/>
      <c r="L353" s="5"/>
      <c r="M353" s="7">
        <f>IF(ISNUMBER(G353)=TRUE,IF(G353&lt;100000000,1,IF(G353&lt;500000000,2,IF(G353&lt;1000000000,3,IF(G353&lt;5000000000,4,5)))),1)</f>
        <v>4</v>
      </c>
      <c r="N353" s="7">
        <f t="shared" si="125"/>
        <v>0.1</v>
      </c>
      <c r="O353" s="10" t="s">
        <v>171</v>
      </c>
    </row>
    <row r="354" spans="1:15" x14ac:dyDescent="0.25">
      <c r="A354" s="4"/>
      <c r="B354" s="5" t="s">
        <v>147</v>
      </c>
      <c r="C354" s="4" t="s">
        <v>121</v>
      </c>
      <c r="D354" s="5">
        <v>1673</v>
      </c>
      <c r="E354" s="4" t="s">
        <v>247</v>
      </c>
      <c r="F354" s="4" t="s">
        <v>265</v>
      </c>
      <c r="G354" s="6">
        <v>185279948.83333334</v>
      </c>
      <c r="H354" s="6"/>
      <c r="I354" s="5" t="str">
        <f t="shared" si="126"/>
        <v>50bps or 3ticks</v>
      </c>
      <c r="J354" s="9">
        <f t="shared" si="127"/>
        <v>5000000</v>
      </c>
      <c r="K354" s="10"/>
      <c r="L354" s="5"/>
      <c r="M354" s="7">
        <f t="shared" si="146"/>
        <v>2</v>
      </c>
      <c r="N354" s="7">
        <f t="shared" si="125"/>
        <v>0.25</v>
      </c>
      <c r="O354" s="10" t="s">
        <v>171</v>
      </c>
    </row>
    <row r="355" spans="1:15" x14ac:dyDescent="0.25">
      <c r="A355" s="4"/>
      <c r="B355" s="5" t="s">
        <v>147</v>
      </c>
      <c r="C355" s="4" t="s">
        <v>121</v>
      </c>
      <c r="D355" s="5">
        <v>1542</v>
      </c>
      <c r="E355" s="4" t="s">
        <v>122</v>
      </c>
      <c r="F355" s="4" t="s">
        <v>155</v>
      </c>
      <c r="G355" s="6">
        <v>2430744761.9166665</v>
      </c>
      <c r="H355" s="6"/>
      <c r="I355" s="5" t="str">
        <f t="shared" si="126"/>
        <v>50bps or 3ticks</v>
      </c>
      <c r="J355" s="9">
        <f t="shared" si="127"/>
        <v>5000000</v>
      </c>
      <c r="K355" s="10"/>
      <c r="L355" s="5"/>
      <c r="M355" s="7">
        <f>IF(ISNUMBER(G355)=TRUE,IF(G355&lt;100000000,1,IF(G355&lt;500000000,2,IF(G355&lt;1000000000,3,IF(G355&lt;5000000000,4,5)))),1)</f>
        <v>4</v>
      </c>
      <c r="N355" s="7">
        <f t="shared" si="125"/>
        <v>0.1</v>
      </c>
      <c r="O355" s="10" t="s">
        <v>171</v>
      </c>
    </row>
    <row r="356" spans="1:15" x14ac:dyDescent="0.25">
      <c r="A356" s="4"/>
      <c r="B356" s="5" t="s">
        <v>147</v>
      </c>
      <c r="C356" s="4" t="s">
        <v>123</v>
      </c>
      <c r="D356" s="5">
        <v>1675</v>
      </c>
      <c r="E356" s="4" t="s">
        <v>249</v>
      </c>
      <c r="F356" s="4" t="s">
        <v>265</v>
      </c>
      <c r="G356" s="6">
        <v>32768996.166666668</v>
      </c>
      <c r="H356" s="6"/>
      <c r="I356" s="5" t="str">
        <f t="shared" si="126"/>
        <v>50bps or 3ticks</v>
      </c>
      <c r="J356" s="9">
        <f t="shared" si="127"/>
        <v>5000000</v>
      </c>
      <c r="K356" s="10"/>
      <c r="L356" s="5"/>
      <c r="M356" s="7">
        <f t="shared" si="146"/>
        <v>1</v>
      </c>
      <c r="N356" s="7">
        <f t="shared" si="125"/>
        <v>0.5</v>
      </c>
      <c r="O356" s="10" t="s">
        <v>171</v>
      </c>
    </row>
    <row r="357" spans="1:15" x14ac:dyDescent="0.25">
      <c r="A357" s="4"/>
      <c r="B357" s="5" t="s">
        <v>147</v>
      </c>
      <c r="C357" s="4" t="s">
        <v>123</v>
      </c>
      <c r="D357" s="5">
        <v>1543</v>
      </c>
      <c r="E357" s="4" t="s">
        <v>124</v>
      </c>
      <c r="F357" s="4" t="s">
        <v>405</v>
      </c>
      <c r="G357" s="6">
        <v>180875580.16666666</v>
      </c>
      <c r="H357" s="6"/>
      <c r="I357" s="5" t="str">
        <f t="shared" si="126"/>
        <v>50bps or 3ticks</v>
      </c>
      <c r="J357" s="9">
        <f t="shared" si="127"/>
        <v>5000000</v>
      </c>
      <c r="K357" s="10"/>
      <c r="L357" s="5"/>
      <c r="M357" s="7">
        <f t="shared" si="146"/>
        <v>2</v>
      </c>
      <c r="N357" s="7">
        <f t="shared" si="125"/>
        <v>0.25</v>
      </c>
      <c r="O357" s="10" t="s">
        <v>171</v>
      </c>
    </row>
    <row r="358" spans="1:15" x14ac:dyDescent="0.25">
      <c r="A358" s="4"/>
      <c r="B358" s="5" t="s">
        <v>147</v>
      </c>
      <c r="C358" s="4" t="s">
        <v>125</v>
      </c>
      <c r="D358" s="5">
        <v>1671</v>
      </c>
      <c r="E358" s="4" t="s">
        <v>126</v>
      </c>
      <c r="F358" s="4" t="s">
        <v>244</v>
      </c>
      <c r="G358" s="6">
        <v>606501837.18333328</v>
      </c>
      <c r="H358" s="6"/>
      <c r="I358" s="5" t="str">
        <f t="shared" si="126"/>
        <v>50bps or 3ticks</v>
      </c>
      <c r="J358" s="9">
        <f t="shared" si="127"/>
        <v>5000000</v>
      </c>
      <c r="K358" s="10"/>
      <c r="L358" s="5"/>
      <c r="M358" s="7">
        <f t="shared" si="146"/>
        <v>3</v>
      </c>
      <c r="N358" s="7">
        <f t="shared" si="125"/>
        <v>0.15</v>
      </c>
      <c r="O358" s="10" t="s">
        <v>171</v>
      </c>
    </row>
    <row r="359" spans="1:15" x14ac:dyDescent="0.25">
      <c r="A359" s="4"/>
      <c r="B359" s="5" t="s">
        <v>147</v>
      </c>
      <c r="C359" s="4" t="s">
        <v>127</v>
      </c>
      <c r="D359" s="5">
        <v>1699</v>
      </c>
      <c r="E359" s="4" t="s">
        <v>128</v>
      </c>
      <c r="F359" s="4" t="s">
        <v>149</v>
      </c>
      <c r="G359" s="6">
        <v>242761225.68333334</v>
      </c>
      <c r="H359" s="6"/>
      <c r="I359" s="5" t="str">
        <f t="shared" si="126"/>
        <v>50bps or 3ticks</v>
      </c>
      <c r="J359" s="9">
        <f t="shared" si="127"/>
        <v>5000000</v>
      </c>
      <c r="K359" s="10"/>
      <c r="L359" s="5"/>
      <c r="M359" s="7">
        <f t="shared" si="146"/>
        <v>2</v>
      </c>
      <c r="N359" s="7">
        <f t="shared" si="125"/>
        <v>0.25</v>
      </c>
      <c r="O359" s="10" t="s">
        <v>171</v>
      </c>
    </row>
    <row r="360" spans="1:15" ht="31.5" x14ac:dyDescent="0.25">
      <c r="A360" s="4"/>
      <c r="B360" s="5" t="s">
        <v>147</v>
      </c>
      <c r="C360" s="4" t="s">
        <v>129</v>
      </c>
      <c r="D360" s="5">
        <v>1676</v>
      </c>
      <c r="E360" s="4" t="s">
        <v>250</v>
      </c>
      <c r="F360" s="4" t="s">
        <v>265</v>
      </c>
      <c r="G360" s="6">
        <v>19268269.083333332</v>
      </c>
      <c r="H360" s="6"/>
      <c r="I360" s="5" t="str">
        <f t="shared" si="126"/>
        <v>50bps or 3ticks</v>
      </c>
      <c r="J360" s="9">
        <f t="shared" si="127"/>
        <v>5000000</v>
      </c>
      <c r="K360" s="10"/>
      <c r="L360" s="5"/>
      <c r="M360" s="7">
        <f t="shared" si="146"/>
        <v>1</v>
      </c>
      <c r="N360" s="7">
        <f t="shared" si="125"/>
        <v>0.5</v>
      </c>
      <c r="O360" s="10" t="s">
        <v>171</v>
      </c>
    </row>
    <row r="361" spans="1:15" ht="31.5" x14ac:dyDescent="0.25">
      <c r="A361" s="4"/>
      <c r="B361" s="5" t="s">
        <v>147</v>
      </c>
      <c r="C361" s="4" t="s">
        <v>130</v>
      </c>
      <c r="D361" s="5">
        <v>1684</v>
      </c>
      <c r="E361" s="4" t="s">
        <v>251</v>
      </c>
      <c r="F361" s="4" t="s">
        <v>265</v>
      </c>
      <c r="G361" s="6">
        <v>160779.75</v>
      </c>
      <c r="H361" s="6"/>
      <c r="I361" s="5" t="str">
        <f t="shared" si="126"/>
        <v>50bps or 3ticks</v>
      </c>
      <c r="J361" s="9">
        <f t="shared" si="127"/>
        <v>5000000</v>
      </c>
      <c r="K361" s="10"/>
      <c r="L361" s="5"/>
      <c r="M361" s="7">
        <f t="shared" si="146"/>
        <v>1</v>
      </c>
      <c r="N361" s="7">
        <f t="shared" si="125"/>
        <v>0.5</v>
      </c>
      <c r="O361" s="10" t="s">
        <v>171</v>
      </c>
    </row>
    <row r="362" spans="1:15" x14ac:dyDescent="0.25">
      <c r="A362" s="4"/>
      <c r="B362" s="5" t="s">
        <v>147</v>
      </c>
      <c r="C362" s="4" t="s">
        <v>131</v>
      </c>
      <c r="D362" s="5">
        <v>1685</v>
      </c>
      <c r="E362" s="4" t="s">
        <v>252</v>
      </c>
      <c r="F362" s="4" t="s">
        <v>265</v>
      </c>
      <c r="G362" s="6">
        <v>1322508.9166666667</v>
      </c>
      <c r="H362" s="6"/>
      <c r="I362" s="5" t="str">
        <f t="shared" si="126"/>
        <v>50bps or 3ticks</v>
      </c>
      <c r="J362" s="9">
        <f t="shared" si="127"/>
        <v>5000000</v>
      </c>
      <c r="K362" s="10"/>
      <c r="L362" s="5"/>
      <c r="M362" s="7">
        <f t="shared" si="146"/>
        <v>1</v>
      </c>
      <c r="N362" s="7">
        <f t="shared" si="125"/>
        <v>0.5</v>
      </c>
      <c r="O362" s="10" t="s">
        <v>171</v>
      </c>
    </row>
    <row r="363" spans="1:15" ht="31.5" x14ac:dyDescent="0.25">
      <c r="A363" s="4"/>
      <c r="B363" s="5" t="s">
        <v>147</v>
      </c>
      <c r="C363" s="4" t="s">
        <v>132</v>
      </c>
      <c r="D363" s="5">
        <v>1686</v>
      </c>
      <c r="E363" s="4" t="s">
        <v>253</v>
      </c>
      <c r="F363" s="4" t="s">
        <v>265</v>
      </c>
      <c r="G363" s="6">
        <v>401794.25</v>
      </c>
      <c r="H363" s="6"/>
      <c r="I363" s="5" t="str">
        <f t="shared" si="126"/>
        <v>50bps or 3ticks</v>
      </c>
      <c r="J363" s="9">
        <f t="shared" si="127"/>
        <v>5000000</v>
      </c>
      <c r="K363" s="10"/>
      <c r="L363" s="5"/>
      <c r="M363" s="7">
        <f t="shared" si="146"/>
        <v>1</v>
      </c>
      <c r="N363" s="7">
        <f t="shared" si="125"/>
        <v>0.5</v>
      </c>
      <c r="O363" s="10" t="s">
        <v>171</v>
      </c>
    </row>
    <row r="364" spans="1:15" ht="31.5" x14ac:dyDescent="0.25">
      <c r="A364" s="4"/>
      <c r="B364" s="5" t="s">
        <v>147</v>
      </c>
      <c r="C364" s="4" t="s">
        <v>133</v>
      </c>
      <c r="D364" s="5">
        <v>1687</v>
      </c>
      <c r="E364" s="4" t="s">
        <v>254</v>
      </c>
      <c r="F364" s="4" t="s">
        <v>265</v>
      </c>
      <c r="G364" s="6">
        <v>1673367</v>
      </c>
      <c r="H364" s="6"/>
      <c r="I364" s="5" t="str">
        <f t="shared" si="126"/>
        <v>50bps or 3ticks</v>
      </c>
      <c r="J364" s="9">
        <f t="shared" si="127"/>
        <v>5000000</v>
      </c>
      <c r="K364" s="10"/>
      <c r="L364" s="5"/>
      <c r="M364" s="7">
        <f t="shared" si="146"/>
        <v>1</v>
      </c>
      <c r="N364" s="7">
        <f t="shared" si="125"/>
        <v>0.5</v>
      </c>
      <c r="O364" s="10" t="s">
        <v>171</v>
      </c>
    </row>
    <row r="365" spans="1:15" x14ac:dyDescent="0.25">
      <c r="A365" s="4"/>
      <c r="B365" s="5" t="s">
        <v>147</v>
      </c>
      <c r="C365" s="4" t="s">
        <v>134</v>
      </c>
      <c r="D365" s="5">
        <v>1688</v>
      </c>
      <c r="E365" s="4" t="s">
        <v>255</v>
      </c>
      <c r="F365" s="4" t="s">
        <v>265</v>
      </c>
      <c r="G365" s="6">
        <v>5366284.5166666666</v>
      </c>
      <c r="H365" s="6"/>
      <c r="I365" s="5" t="str">
        <f t="shared" si="126"/>
        <v>50bps or 3ticks</v>
      </c>
      <c r="J365" s="9">
        <f t="shared" si="127"/>
        <v>5000000</v>
      </c>
      <c r="K365" s="10"/>
      <c r="L365" s="5"/>
      <c r="M365" s="7">
        <f t="shared" si="146"/>
        <v>1</v>
      </c>
      <c r="N365" s="7">
        <f t="shared" si="125"/>
        <v>0.5</v>
      </c>
      <c r="O365" s="10" t="s">
        <v>171</v>
      </c>
    </row>
    <row r="366" spans="1:15" ht="31.5" x14ac:dyDescent="0.25">
      <c r="A366" s="4"/>
      <c r="B366" s="5" t="s">
        <v>147</v>
      </c>
      <c r="C366" s="4" t="s">
        <v>135</v>
      </c>
      <c r="D366" s="5">
        <v>1689</v>
      </c>
      <c r="E366" s="4" t="s">
        <v>256</v>
      </c>
      <c r="F366" s="4" t="s">
        <v>265</v>
      </c>
      <c r="G366" s="6">
        <v>54805453.31666667</v>
      </c>
      <c r="H366" s="6"/>
      <c r="I366" s="5" t="str">
        <f t="shared" si="126"/>
        <v>50bps or 3ticks</v>
      </c>
      <c r="J366" s="9">
        <f t="shared" si="127"/>
        <v>5000000</v>
      </c>
      <c r="K366" s="10"/>
      <c r="L366" s="5"/>
      <c r="M366" s="7">
        <f t="shared" si="146"/>
        <v>1</v>
      </c>
      <c r="N366" s="7">
        <f t="shared" si="125"/>
        <v>0.5</v>
      </c>
      <c r="O366" s="10" t="s">
        <v>171</v>
      </c>
    </row>
    <row r="367" spans="1:15" ht="31.5" x14ac:dyDescent="0.25">
      <c r="A367" s="4"/>
      <c r="B367" s="5" t="s">
        <v>147</v>
      </c>
      <c r="C367" s="4" t="s">
        <v>136</v>
      </c>
      <c r="D367" s="5">
        <v>1690</v>
      </c>
      <c r="E367" s="4" t="s">
        <v>257</v>
      </c>
      <c r="F367" s="4" t="s">
        <v>265</v>
      </c>
      <c r="G367" s="6">
        <v>3250958.5833333335</v>
      </c>
      <c r="H367" s="6"/>
      <c r="I367" s="5" t="str">
        <f t="shared" si="126"/>
        <v>50bps or 3ticks</v>
      </c>
      <c r="J367" s="9">
        <f t="shared" si="127"/>
        <v>5000000</v>
      </c>
      <c r="K367" s="10"/>
      <c r="L367" s="5"/>
      <c r="M367" s="7">
        <f t="shared" si="146"/>
        <v>1</v>
      </c>
      <c r="N367" s="7">
        <f t="shared" si="125"/>
        <v>0.5</v>
      </c>
      <c r="O367" s="10" t="s">
        <v>171</v>
      </c>
    </row>
    <row r="368" spans="1:15" ht="31.5" x14ac:dyDescent="0.25">
      <c r="A368" s="4"/>
      <c r="B368" s="5" t="s">
        <v>147</v>
      </c>
      <c r="C368" s="4" t="s">
        <v>137</v>
      </c>
      <c r="D368" s="5">
        <v>1691</v>
      </c>
      <c r="E368" s="4" t="s">
        <v>258</v>
      </c>
      <c r="F368" s="4" t="s">
        <v>265</v>
      </c>
      <c r="G368" s="6">
        <v>1485947.8666666667</v>
      </c>
      <c r="H368" s="6"/>
      <c r="I368" s="5" t="str">
        <f t="shared" si="126"/>
        <v>50bps or 3ticks</v>
      </c>
      <c r="J368" s="9">
        <f t="shared" si="127"/>
        <v>5000000</v>
      </c>
      <c r="K368" s="10"/>
      <c r="L368" s="5"/>
      <c r="M368" s="7">
        <f t="shared" si="146"/>
        <v>1</v>
      </c>
      <c r="N368" s="7">
        <f t="shared" si="125"/>
        <v>0.5</v>
      </c>
      <c r="O368" s="10" t="s">
        <v>171</v>
      </c>
    </row>
    <row r="369" spans="1:15" ht="31.5" x14ac:dyDescent="0.25">
      <c r="A369" s="4"/>
      <c r="B369" s="5" t="s">
        <v>147</v>
      </c>
      <c r="C369" s="4" t="s">
        <v>138</v>
      </c>
      <c r="D369" s="5">
        <v>1692</v>
      </c>
      <c r="E369" s="4" t="s">
        <v>259</v>
      </c>
      <c r="F369" s="4" t="s">
        <v>265</v>
      </c>
      <c r="G369" s="6">
        <v>1749062.8333333333</v>
      </c>
      <c r="H369" s="6"/>
      <c r="I369" s="5" t="str">
        <f t="shared" si="126"/>
        <v>50bps or 3ticks</v>
      </c>
      <c r="J369" s="9">
        <f t="shared" si="127"/>
        <v>5000000</v>
      </c>
      <c r="K369" s="10"/>
      <c r="L369" s="5"/>
      <c r="M369" s="7">
        <f t="shared" si="146"/>
        <v>1</v>
      </c>
      <c r="N369" s="7">
        <f t="shared" si="125"/>
        <v>0.5</v>
      </c>
      <c r="O369" s="10" t="s">
        <v>171</v>
      </c>
    </row>
    <row r="370" spans="1:15" x14ac:dyDescent="0.25">
      <c r="A370" s="4"/>
      <c r="B370" s="5" t="s">
        <v>147</v>
      </c>
      <c r="C370" s="4" t="s">
        <v>139</v>
      </c>
      <c r="D370" s="5">
        <v>1693</v>
      </c>
      <c r="E370" s="4" t="s">
        <v>260</v>
      </c>
      <c r="F370" s="4" t="s">
        <v>265</v>
      </c>
      <c r="G370" s="6">
        <v>140459193</v>
      </c>
      <c r="H370" s="6"/>
      <c r="I370" s="5" t="str">
        <f t="shared" si="126"/>
        <v>50bps or 3ticks</v>
      </c>
      <c r="J370" s="9">
        <f t="shared" si="127"/>
        <v>5000000</v>
      </c>
      <c r="K370" s="10"/>
      <c r="L370" s="5"/>
      <c r="M370" s="7">
        <f t="shared" si="146"/>
        <v>2</v>
      </c>
      <c r="N370" s="7">
        <f t="shared" si="125"/>
        <v>0.25</v>
      </c>
      <c r="O370" s="10" t="s">
        <v>171</v>
      </c>
    </row>
    <row r="371" spans="1:15" x14ac:dyDescent="0.25">
      <c r="A371" s="4"/>
      <c r="B371" s="5" t="s">
        <v>147</v>
      </c>
      <c r="C371" s="4" t="s">
        <v>140</v>
      </c>
      <c r="D371" s="5">
        <v>1694</v>
      </c>
      <c r="E371" s="4" t="s">
        <v>261</v>
      </c>
      <c r="F371" s="4" t="s">
        <v>265</v>
      </c>
      <c r="G371" s="6">
        <v>1649903.8333333333</v>
      </c>
      <c r="H371" s="6"/>
      <c r="I371" s="5" t="str">
        <f t="shared" si="126"/>
        <v>50bps or 3ticks</v>
      </c>
      <c r="J371" s="9">
        <f t="shared" si="127"/>
        <v>5000000</v>
      </c>
      <c r="K371" s="10"/>
      <c r="L371" s="5"/>
      <c r="M371" s="7">
        <f t="shared" si="146"/>
        <v>1</v>
      </c>
      <c r="N371" s="7">
        <f t="shared" si="125"/>
        <v>0.5</v>
      </c>
      <c r="O371" s="10" t="s">
        <v>171</v>
      </c>
    </row>
    <row r="372" spans="1:15" x14ac:dyDescent="0.25">
      <c r="A372" s="4"/>
      <c r="B372" s="5" t="s">
        <v>147</v>
      </c>
      <c r="C372" s="4" t="s">
        <v>141</v>
      </c>
      <c r="D372" s="5">
        <v>1695</v>
      </c>
      <c r="E372" s="4" t="s">
        <v>262</v>
      </c>
      <c r="F372" s="4" t="s">
        <v>265</v>
      </c>
      <c r="G372" s="6">
        <v>30325424.75</v>
      </c>
      <c r="H372" s="6"/>
      <c r="I372" s="5" t="str">
        <f t="shared" si="126"/>
        <v>50bps or 3ticks</v>
      </c>
      <c r="J372" s="9">
        <f t="shared" si="127"/>
        <v>5000000</v>
      </c>
      <c r="K372" s="10"/>
      <c r="L372" s="5"/>
      <c r="M372" s="7">
        <f t="shared" si="146"/>
        <v>1</v>
      </c>
      <c r="N372" s="7">
        <f t="shared" si="125"/>
        <v>0.5</v>
      </c>
      <c r="O372" s="10" t="s">
        <v>171</v>
      </c>
    </row>
    <row r="373" spans="1:15" x14ac:dyDescent="0.25">
      <c r="A373" s="4"/>
      <c r="B373" s="5" t="s">
        <v>147</v>
      </c>
      <c r="C373" s="4" t="s">
        <v>142</v>
      </c>
      <c r="D373" s="5">
        <v>1696</v>
      </c>
      <c r="E373" s="4" t="s">
        <v>263</v>
      </c>
      <c r="F373" s="4" t="s">
        <v>265</v>
      </c>
      <c r="G373" s="6">
        <v>5591162.2166666668</v>
      </c>
      <c r="H373" s="6"/>
      <c r="I373" s="5" t="str">
        <f t="shared" si="126"/>
        <v>50bps or 3ticks</v>
      </c>
      <c r="J373" s="9">
        <f t="shared" si="127"/>
        <v>5000000</v>
      </c>
      <c r="K373" s="10"/>
      <c r="L373" s="5"/>
      <c r="M373" s="7">
        <f t="shared" si="146"/>
        <v>1</v>
      </c>
      <c r="N373" s="7">
        <f t="shared" si="125"/>
        <v>0.5</v>
      </c>
      <c r="O373" s="10" t="s">
        <v>171</v>
      </c>
    </row>
    <row r="374" spans="1:15" ht="31.5" x14ac:dyDescent="0.25">
      <c r="A374" s="4"/>
      <c r="B374" s="5" t="s">
        <v>147</v>
      </c>
      <c r="C374" s="4" t="s">
        <v>143</v>
      </c>
      <c r="D374" s="5">
        <v>1697</v>
      </c>
      <c r="E374" s="4" t="s">
        <v>264</v>
      </c>
      <c r="F374" s="4" t="s">
        <v>404</v>
      </c>
      <c r="G374" s="6">
        <v>3747199</v>
      </c>
      <c r="H374" s="6"/>
      <c r="I374" s="5" t="str">
        <f t="shared" si="126"/>
        <v>50bps or 3ticks</v>
      </c>
      <c r="J374" s="9">
        <f t="shared" si="127"/>
        <v>5000000</v>
      </c>
      <c r="K374" s="10"/>
      <c r="L374" s="5"/>
      <c r="M374" s="7">
        <f t="shared" si="146"/>
        <v>1</v>
      </c>
      <c r="N374" s="7">
        <f t="shared" si="125"/>
        <v>0.5</v>
      </c>
      <c r="O374" s="10" t="s">
        <v>171</v>
      </c>
    </row>
    <row r="375" spans="1:15" ht="47.25" x14ac:dyDescent="0.25">
      <c r="A375" s="4" t="s">
        <v>476</v>
      </c>
      <c r="B375" s="5" t="s">
        <v>147</v>
      </c>
      <c r="C375" s="4" t="s">
        <v>456</v>
      </c>
      <c r="D375" s="5">
        <v>1572</v>
      </c>
      <c r="E375" s="4" t="s">
        <v>458</v>
      </c>
      <c r="F375" s="4" t="s">
        <v>244</v>
      </c>
      <c r="G375" s="6">
        <v>89763202.333333328</v>
      </c>
      <c r="H375" s="6"/>
      <c r="I375" s="5" t="str">
        <f t="shared" si="126"/>
        <v>50bps or 3ticks</v>
      </c>
      <c r="J375" s="9">
        <f t="shared" si="127"/>
        <v>5000000</v>
      </c>
      <c r="K375" s="10"/>
      <c r="L375" s="5"/>
      <c r="M375" s="7">
        <v>5</v>
      </c>
      <c r="N375" s="7">
        <f t="shared" si="125"/>
        <v>0</v>
      </c>
      <c r="O375" s="10" t="s">
        <v>578</v>
      </c>
    </row>
    <row r="376" spans="1:15" x14ac:dyDescent="0.25">
      <c r="A376" s="4"/>
      <c r="B376" s="5" t="s">
        <v>147</v>
      </c>
      <c r="C376" s="4" t="s">
        <v>457</v>
      </c>
      <c r="D376" s="5">
        <v>1573</v>
      </c>
      <c r="E376" s="4" t="s">
        <v>459</v>
      </c>
      <c r="F376" s="4" t="s">
        <v>244</v>
      </c>
      <c r="G376" s="6">
        <v>9250789.833333334</v>
      </c>
      <c r="H376" s="6"/>
      <c r="I376" s="5" t="str">
        <f t="shared" si="126"/>
        <v>50bps or 3ticks</v>
      </c>
      <c r="J376" s="9">
        <f t="shared" si="127"/>
        <v>5000000</v>
      </c>
      <c r="K376" s="10"/>
      <c r="L376" s="5"/>
      <c r="M376" s="7">
        <v>5</v>
      </c>
      <c r="N376" s="7">
        <f t="shared" si="125"/>
        <v>0</v>
      </c>
      <c r="O376" s="10" t="s">
        <v>578</v>
      </c>
    </row>
    <row r="377" spans="1:15" x14ac:dyDescent="0.25">
      <c r="A377" s="4"/>
      <c r="B377" s="5" t="s">
        <v>147</v>
      </c>
      <c r="C377" s="4" t="s">
        <v>460</v>
      </c>
      <c r="D377" s="5">
        <v>2842</v>
      </c>
      <c r="E377" s="4" t="s">
        <v>467</v>
      </c>
      <c r="F377" s="4" t="s">
        <v>277</v>
      </c>
      <c r="G377" s="6">
        <v>70887001.916666672</v>
      </c>
      <c r="H377" s="6"/>
      <c r="I377" s="5" t="str">
        <f t="shared" si="126"/>
        <v>50bps or 3ticks</v>
      </c>
      <c r="J377" s="9">
        <f t="shared" si="127"/>
        <v>5000000</v>
      </c>
      <c r="K377" s="10"/>
      <c r="L377" s="5"/>
      <c r="M377" s="7">
        <v>5</v>
      </c>
      <c r="N377" s="7">
        <f t="shared" si="125"/>
        <v>0</v>
      </c>
      <c r="O377" s="10" t="s">
        <v>578</v>
      </c>
    </row>
    <row r="378" spans="1:15" x14ac:dyDescent="0.25">
      <c r="A378" s="4"/>
      <c r="B378" s="5" t="s">
        <v>147</v>
      </c>
      <c r="C378" s="4" t="s">
        <v>461</v>
      </c>
      <c r="D378" s="5">
        <v>2869</v>
      </c>
      <c r="E378" s="4" t="s">
        <v>468</v>
      </c>
      <c r="F378" s="4" t="s">
        <v>277</v>
      </c>
      <c r="G378" s="6">
        <v>926644219.5</v>
      </c>
      <c r="H378" s="6"/>
      <c r="I378" s="5" t="str">
        <f t="shared" si="126"/>
        <v>50bps or 3ticks</v>
      </c>
      <c r="J378" s="9">
        <f t="shared" si="127"/>
        <v>5000000</v>
      </c>
      <c r="K378" s="10"/>
      <c r="L378" s="5"/>
      <c r="M378" s="7">
        <v>5</v>
      </c>
      <c r="N378" s="7">
        <f t="shared" si="125"/>
        <v>0</v>
      </c>
      <c r="O378" s="10" t="s">
        <v>578</v>
      </c>
    </row>
    <row r="379" spans="1:15" ht="31.5" x14ac:dyDescent="0.25">
      <c r="A379" s="4"/>
      <c r="B379" s="5" t="s">
        <v>147</v>
      </c>
      <c r="C379" s="4" t="s">
        <v>462</v>
      </c>
      <c r="D379" s="5">
        <v>2870</v>
      </c>
      <c r="E379" s="4" t="s">
        <v>469</v>
      </c>
      <c r="F379" s="4" t="s">
        <v>277</v>
      </c>
      <c r="G379" s="6">
        <v>400134974.98333335</v>
      </c>
      <c r="H379" s="6"/>
      <c r="I379" s="5" t="str">
        <f t="shared" si="126"/>
        <v>50bps or 3ticks</v>
      </c>
      <c r="J379" s="9">
        <f t="shared" si="127"/>
        <v>5000000</v>
      </c>
      <c r="K379" s="10"/>
      <c r="L379" s="5"/>
      <c r="M379" s="7">
        <v>5</v>
      </c>
      <c r="N379" s="7">
        <f t="shared" si="125"/>
        <v>0</v>
      </c>
      <c r="O379" s="10" t="s">
        <v>578</v>
      </c>
    </row>
    <row r="380" spans="1:15" s="28" customFormat="1" ht="31.5" x14ac:dyDescent="0.25">
      <c r="A380" s="22"/>
      <c r="B380" s="23" t="s">
        <v>147</v>
      </c>
      <c r="C380" s="22" t="s">
        <v>463</v>
      </c>
      <c r="D380" s="23">
        <v>2237</v>
      </c>
      <c r="E380" s="22" t="s">
        <v>470</v>
      </c>
      <c r="F380" s="22" t="s">
        <v>277</v>
      </c>
      <c r="G380" s="24">
        <v>84725908.666666672</v>
      </c>
      <c r="H380" s="24"/>
      <c r="I380" s="23" t="str">
        <f t="shared" si="126"/>
        <v>50bps or 3ticks</v>
      </c>
      <c r="J380" s="25">
        <f t="shared" si="127"/>
        <v>5000000</v>
      </c>
      <c r="K380" s="26"/>
      <c r="L380" s="23"/>
      <c r="M380" s="27">
        <v>5</v>
      </c>
      <c r="N380" s="7">
        <f t="shared" si="125"/>
        <v>0</v>
      </c>
      <c r="O380" s="26" t="s">
        <v>578</v>
      </c>
    </row>
    <row r="381" spans="1:15" s="28" customFormat="1" ht="31.5" x14ac:dyDescent="0.25">
      <c r="A381" s="22"/>
      <c r="B381" s="23" t="s">
        <v>147</v>
      </c>
      <c r="C381" s="22" t="s">
        <v>464</v>
      </c>
      <c r="D381" s="23">
        <v>2238</v>
      </c>
      <c r="E381" s="22" t="s">
        <v>471</v>
      </c>
      <c r="F381" s="22" t="s">
        <v>277</v>
      </c>
      <c r="G381" s="24">
        <v>19625409.316666666</v>
      </c>
      <c r="H381" s="24"/>
      <c r="I381" s="23" t="str">
        <f t="shared" si="126"/>
        <v>50bps or 3ticks</v>
      </c>
      <c r="J381" s="25">
        <f t="shared" si="127"/>
        <v>5000000</v>
      </c>
      <c r="K381" s="26"/>
      <c r="L381" s="23"/>
      <c r="M381" s="27">
        <v>5</v>
      </c>
      <c r="N381" s="7">
        <f t="shared" si="125"/>
        <v>0</v>
      </c>
      <c r="O381" s="26" t="s">
        <v>578</v>
      </c>
    </row>
    <row r="382" spans="1:15" s="28" customFormat="1" ht="31.5" x14ac:dyDescent="0.25">
      <c r="A382" s="22"/>
      <c r="B382" s="23" t="s">
        <v>148</v>
      </c>
      <c r="C382" s="22" t="s">
        <v>513</v>
      </c>
      <c r="D382" s="23">
        <v>2249</v>
      </c>
      <c r="E382" s="22" t="s">
        <v>514</v>
      </c>
      <c r="F382" s="22" t="s">
        <v>590</v>
      </c>
      <c r="G382" s="24">
        <v>70349446.916666672</v>
      </c>
      <c r="H382" s="24"/>
      <c r="I382" s="23" t="str">
        <f>IF(B382="A","20bps or 2ticks",IF(B382="B","50bps or 3ticks",IF(B382="C","50bps or 3ticks",IF(B382="D","80bps or 4ticks","error"))))</f>
        <v>50bps or 3ticks</v>
      </c>
      <c r="J382" s="25">
        <f>IF(B382="A",30000000,IF(B382="B",10000000,IF(B382="C",5000000,IF(B382="D",5000000,"error"))))</f>
        <v>5000000</v>
      </c>
      <c r="K382" s="26"/>
      <c r="L382" s="27"/>
      <c r="M382" s="27">
        <v>5</v>
      </c>
      <c r="N382" s="7">
        <f t="shared" si="125"/>
        <v>0</v>
      </c>
      <c r="O382" s="26" t="s">
        <v>579</v>
      </c>
    </row>
    <row r="383" spans="1:15" s="28" customFormat="1" ht="31.5" x14ac:dyDescent="0.25">
      <c r="A383" s="22"/>
      <c r="B383" s="23" t="s">
        <v>147</v>
      </c>
      <c r="C383" s="22" t="s">
        <v>465</v>
      </c>
      <c r="D383" s="23">
        <v>2239</v>
      </c>
      <c r="E383" s="22" t="s">
        <v>472</v>
      </c>
      <c r="F383" s="22" t="s">
        <v>776</v>
      </c>
      <c r="G383" s="24">
        <v>55585397.166666664</v>
      </c>
      <c r="H383" s="24"/>
      <c r="I383" s="23" t="str">
        <f t="shared" si="126"/>
        <v>50bps or 3ticks</v>
      </c>
      <c r="J383" s="25">
        <f t="shared" si="127"/>
        <v>5000000</v>
      </c>
      <c r="K383" s="26"/>
      <c r="L383" s="23"/>
      <c r="M383" s="27">
        <v>5</v>
      </c>
      <c r="N383" s="7">
        <f t="shared" si="125"/>
        <v>0</v>
      </c>
      <c r="O383" s="26" t="s">
        <v>578</v>
      </c>
    </row>
    <row r="384" spans="1:15" s="28" customFormat="1" ht="31.5" x14ac:dyDescent="0.25">
      <c r="A384" s="22"/>
      <c r="B384" s="23" t="s">
        <v>147</v>
      </c>
      <c r="C384" s="22" t="s">
        <v>466</v>
      </c>
      <c r="D384" s="23">
        <v>2240</v>
      </c>
      <c r="E384" s="22" t="s">
        <v>473</v>
      </c>
      <c r="F384" s="22" t="s">
        <v>776</v>
      </c>
      <c r="G384" s="24">
        <v>3988419.5833333335</v>
      </c>
      <c r="H384" s="24"/>
      <c r="I384" s="23" t="str">
        <f t="shared" si="126"/>
        <v>50bps or 3ticks</v>
      </c>
      <c r="J384" s="25">
        <f t="shared" si="127"/>
        <v>5000000</v>
      </c>
      <c r="K384" s="26"/>
      <c r="L384" s="23"/>
      <c r="M384" s="27">
        <v>5</v>
      </c>
      <c r="N384" s="7">
        <f t="shared" si="125"/>
        <v>0</v>
      </c>
      <c r="O384" s="26" t="s">
        <v>578</v>
      </c>
    </row>
    <row r="385" spans="1:15" s="28" customFormat="1" ht="31.5" x14ac:dyDescent="0.25">
      <c r="A385" s="22"/>
      <c r="B385" s="23" t="s">
        <v>147</v>
      </c>
      <c r="C385" s="33" t="s">
        <v>604</v>
      </c>
      <c r="D385" s="23" t="s">
        <v>605</v>
      </c>
      <c r="E385" s="22" t="s">
        <v>603</v>
      </c>
      <c r="F385" s="22" t="s">
        <v>307</v>
      </c>
      <c r="G385" s="24">
        <v>9498156.5166666675</v>
      </c>
      <c r="H385" s="24"/>
      <c r="I385" s="23" t="str">
        <f>IF(B385="A","20bps or 2ticks",IF(B385="B","50bps or 3ticks",IF(B385="C","50bps or 3ticks",IF(B385="D","80bps or 4ticks","error"))))</f>
        <v>50bps or 3ticks</v>
      </c>
      <c r="J385" s="25">
        <f>IF(B385="A",30000000,IF(B385="B",10000000,IF(B385="C",5000000,IF(B385="D",5000000,"error"))))</f>
        <v>5000000</v>
      </c>
      <c r="K385" s="26"/>
      <c r="L385" s="23"/>
      <c r="M385" s="27">
        <v>5</v>
      </c>
      <c r="N385" s="27">
        <f t="shared" ref="N385:N386" si="151">IF(M385=1,0.5,IF(M385=2,0.25,IF(M385=3,0.15,IF(M385=4,0.1,IF(M385=5,0,"error")))))</f>
        <v>0</v>
      </c>
      <c r="O385" s="26" t="s">
        <v>579</v>
      </c>
    </row>
    <row r="386" spans="1:15" s="43" customFormat="1" ht="31.5" x14ac:dyDescent="0.25">
      <c r="A386" s="36" t="s">
        <v>764</v>
      </c>
      <c r="B386" s="37" t="s">
        <v>147</v>
      </c>
      <c r="C386" s="42" t="s">
        <v>529</v>
      </c>
      <c r="D386" s="37" t="s">
        <v>765</v>
      </c>
      <c r="E386" s="36" t="s">
        <v>766</v>
      </c>
      <c r="F386" s="36" t="s">
        <v>181</v>
      </c>
      <c r="G386" s="38" t="s">
        <v>767</v>
      </c>
      <c r="H386" s="38"/>
      <c r="I386" s="18" t="str">
        <f t="shared" si="126"/>
        <v>50bps or 3ticks</v>
      </c>
      <c r="J386" s="31">
        <f t="shared" si="127"/>
        <v>5000000</v>
      </c>
      <c r="K386" s="40"/>
      <c r="L386" s="37"/>
      <c r="M386" s="21">
        <f t="shared" ref="M386" si="152">IF(ISNUMBER(G386)=TRUE,IF(G386&lt;100000000,1,IF(G386&lt;500000000,2,IF(G386&lt;1000000000,3,IF(G386&lt;5000000000,4,5)))),1)</f>
        <v>1</v>
      </c>
      <c r="N386" s="21">
        <f t="shared" si="151"/>
        <v>0.5</v>
      </c>
      <c r="O386" s="20" t="s">
        <v>171</v>
      </c>
    </row>
    <row r="387" spans="1:15" s="28" customFormat="1" x14ac:dyDescent="0.25">
      <c r="A387" s="22"/>
      <c r="B387" s="23" t="s">
        <v>147</v>
      </c>
      <c r="C387" s="33" t="s">
        <v>529</v>
      </c>
      <c r="D387" s="23">
        <v>2093</v>
      </c>
      <c r="E387" s="22" t="s">
        <v>548</v>
      </c>
      <c r="F387" s="22" t="s">
        <v>776</v>
      </c>
      <c r="G387" s="24">
        <v>11105199.550000001</v>
      </c>
      <c r="H387" s="24"/>
      <c r="I387" s="23" t="str">
        <f t="shared" ref="I387:I388" si="153">IF(B387="A","20bps or 2ticks",IF(B387="B","50bps or 3ticks",IF(B387="C","50bps or 3ticks",IF(B387="D","80bps or 4ticks","error"))))</f>
        <v>50bps or 3ticks</v>
      </c>
      <c r="J387" s="25">
        <f t="shared" ref="J387:J388" si="154">IF(B387="A",30000000,IF(B387="B",10000000,IF(B387="C",5000000,IF(B387="D",5000000,"error"))))</f>
        <v>5000000</v>
      </c>
      <c r="K387" s="26"/>
      <c r="L387" s="23"/>
      <c r="M387" s="27">
        <f>IF(ISNUMBER(G387)=TRUE,IF(G387&lt;100000000,1,IF(G387&lt;500000000,2,IF(G387&lt;1000000000,3,IF(G387&lt;5000000000,4,5)))),1)</f>
        <v>1</v>
      </c>
      <c r="N387" s="27">
        <f>IF(M387=1,0.5,IF(M387=2,0.25,IF(M387=3,0.15,IF(M387=4,0.1,IF(M387=5,0,"error")))))</f>
        <v>0.5</v>
      </c>
      <c r="O387" s="26" t="s">
        <v>171</v>
      </c>
    </row>
    <row r="388" spans="1:15" s="28" customFormat="1" x14ac:dyDescent="0.25">
      <c r="A388" s="22"/>
      <c r="B388" s="23" t="s">
        <v>147</v>
      </c>
      <c r="C388" s="33" t="s">
        <v>529</v>
      </c>
      <c r="D388" s="23">
        <v>2015</v>
      </c>
      <c r="E388" s="22" t="s">
        <v>599</v>
      </c>
      <c r="F388" s="22" t="s">
        <v>590</v>
      </c>
      <c r="G388" s="24">
        <v>12524382.699999999</v>
      </c>
      <c r="H388" s="24"/>
      <c r="I388" s="23" t="str">
        <f t="shared" si="153"/>
        <v>50bps or 3ticks</v>
      </c>
      <c r="J388" s="25">
        <f t="shared" si="154"/>
        <v>5000000</v>
      </c>
      <c r="K388" s="26"/>
      <c r="L388" s="23"/>
      <c r="M388" s="27">
        <f>IF(ISNUMBER(G388)=TRUE,IF(G388&lt;100000000,1,IF(G388&lt;500000000,2,IF(G388&lt;1000000000,3,IF(G388&lt;5000000000,4,5)))),1)</f>
        <v>1</v>
      </c>
      <c r="N388" s="27">
        <f t="shared" ref="N388:N393" si="155">IF(M388=1,0.5,IF(M388=2,0.25,IF(M388=3,0.15,IF(M388=4,0.1,IF(M388=5,0,"error")))))</f>
        <v>0.5</v>
      </c>
      <c r="O388" s="26" t="s">
        <v>171</v>
      </c>
    </row>
    <row r="389" spans="1:15" s="28" customFormat="1" x14ac:dyDescent="0.25">
      <c r="A389" s="22"/>
      <c r="B389" s="23" t="s">
        <v>147</v>
      </c>
      <c r="C389" s="33" t="s">
        <v>529</v>
      </c>
      <c r="D389" s="23">
        <v>2016</v>
      </c>
      <c r="E389" s="22" t="s">
        <v>598</v>
      </c>
      <c r="F389" s="22" t="s">
        <v>590</v>
      </c>
      <c r="G389" s="24">
        <v>85350014.25</v>
      </c>
      <c r="H389" s="24"/>
      <c r="I389" s="23" t="str">
        <f t="shared" si="126"/>
        <v>50bps or 3ticks</v>
      </c>
      <c r="J389" s="25">
        <f t="shared" si="127"/>
        <v>5000000</v>
      </c>
      <c r="K389" s="26"/>
      <c r="L389" s="23"/>
      <c r="M389" s="27">
        <f>IF(ISNUMBER(G389)=TRUE,IF(G389&lt;100000000,1,IF(G389&lt;500000000,2,IF(G389&lt;1000000000,3,IF(G389&lt;5000000000,4,5)))),1)</f>
        <v>1</v>
      </c>
      <c r="N389" s="27">
        <f t="shared" si="155"/>
        <v>0.5</v>
      </c>
      <c r="O389" s="26" t="s">
        <v>171</v>
      </c>
    </row>
    <row r="390" spans="1:15" s="44" customFormat="1" x14ac:dyDescent="0.25">
      <c r="A390" s="22"/>
      <c r="B390" s="23" t="s">
        <v>148</v>
      </c>
      <c r="C390" s="57" t="s">
        <v>529</v>
      </c>
      <c r="D390" s="23" t="s">
        <v>743</v>
      </c>
      <c r="E390" s="22" t="s">
        <v>744</v>
      </c>
      <c r="F390" s="22" t="s">
        <v>307</v>
      </c>
      <c r="G390" s="24">
        <v>53423198.43333333</v>
      </c>
      <c r="H390" s="24"/>
      <c r="I390" s="23" t="str">
        <f t="shared" si="126"/>
        <v>50bps or 3ticks</v>
      </c>
      <c r="J390" s="25">
        <f t="shared" si="127"/>
        <v>5000000</v>
      </c>
      <c r="K390" s="26"/>
      <c r="L390" s="23"/>
      <c r="M390" s="27">
        <f t="shared" ref="M390:M393" si="156">IF(ISNUMBER(G390)=TRUE,IF(G390&lt;100000000,1,IF(G390&lt;500000000,2,IF(G390&lt;1000000000,3,IF(G390&lt;5000000000,4,5)))),1)</f>
        <v>1</v>
      </c>
      <c r="N390" s="27">
        <f t="shared" si="155"/>
        <v>0.5</v>
      </c>
      <c r="O390" s="26" t="s">
        <v>171</v>
      </c>
    </row>
    <row r="391" spans="1:15" s="44" customFormat="1" x14ac:dyDescent="0.25">
      <c r="A391" s="22"/>
      <c r="B391" s="23" t="s">
        <v>148</v>
      </c>
      <c r="C391" s="57" t="s">
        <v>529</v>
      </c>
      <c r="D391" s="23" t="s">
        <v>745</v>
      </c>
      <c r="E391" s="22" t="s">
        <v>746</v>
      </c>
      <c r="F391" s="22" t="s">
        <v>307</v>
      </c>
      <c r="G391" s="24">
        <v>19619538.399999999</v>
      </c>
      <c r="H391" s="24"/>
      <c r="I391" s="23" t="str">
        <f t="shared" ref="I391:I392" si="157">IF(B391="A","20bps or 2ticks",IF(B391="B","50bps or 3ticks",IF(B391="C","50bps or 3ticks",IF(B391="D","80bps or 4ticks","error"))))</f>
        <v>50bps or 3ticks</v>
      </c>
      <c r="J391" s="25">
        <f t="shared" ref="J391:J392" si="158">IF(B391="A",30000000,IF(B391="B",10000000,IF(B391="C",5000000,IF(B391="D",5000000,"error"))))</f>
        <v>5000000</v>
      </c>
      <c r="K391" s="26"/>
      <c r="L391" s="23"/>
      <c r="M391" s="27">
        <f t="shared" ref="M391:M392" si="159">IF(ISNUMBER(G391)=TRUE,IF(G391&lt;100000000,1,IF(G391&lt;500000000,2,IF(G391&lt;1000000000,3,IF(G391&lt;5000000000,4,5)))),1)</f>
        <v>1</v>
      </c>
      <c r="N391" s="27">
        <f t="shared" ref="N391:N392" si="160">IF(M391=1,0.5,IF(M391=2,0.25,IF(M391=3,0.15,IF(M391=4,0.1,IF(M391=5,0,"error")))))</f>
        <v>0.5</v>
      </c>
      <c r="O391" s="26" t="s">
        <v>171</v>
      </c>
    </row>
    <row r="392" spans="1:15" s="44" customFormat="1" ht="31.5" x14ac:dyDescent="0.25">
      <c r="A392" s="51"/>
      <c r="B392" s="52" t="s">
        <v>148</v>
      </c>
      <c r="C392" s="35" t="s">
        <v>529</v>
      </c>
      <c r="D392" s="52" t="s">
        <v>841</v>
      </c>
      <c r="E392" s="51" t="s">
        <v>843</v>
      </c>
      <c r="F392" s="51" t="s">
        <v>327</v>
      </c>
      <c r="G392" s="53" t="s">
        <v>844</v>
      </c>
      <c r="H392" s="53"/>
      <c r="I392" s="52" t="str">
        <f t="shared" si="157"/>
        <v>50bps or 3ticks</v>
      </c>
      <c r="J392" s="56">
        <f t="shared" si="158"/>
        <v>5000000</v>
      </c>
      <c r="K392" s="54"/>
      <c r="L392" s="52"/>
      <c r="M392" s="55">
        <f t="shared" si="159"/>
        <v>1</v>
      </c>
      <c r="N392" s="55">
        <f t="shared" si="160"/>
        <v>0.5</v>
      </c>
      <c r="O392" s="54" t="s">
        <v>171</v>
      </c>
    </row>
    <row r="393" spans="1:15" s="28" customFormat="1" ht="31.5" x14ac:dyDescent="0.25">
      <c r="A393" s="17"/>
      <c r="B393" s="18" t="s">
        <v>148</v>
      </c>
      <c r="C393" s="35" t="s">
        <v>529</v>
      </c>
      <c r="D393" s="18" t="s">
        <v>842</v>
      </c>
      <c r="E393" s="17" t="s">
        <v>845</v>
      </c>
      <c r="F393" s="51" t="s">
        <v>327</v>
      </c>
      <c r="G393" s="53" t="s">
        <v>844</v>
      </c>
      <c r="H393" s="19"/>
      <c r="I393" s="18" t="str">
        <f t="shared" si="126"/>
        <v>50bps or 3ticks</v>
      </c>
      <c r="J393" s="31">
        <f t="shared" si="127"/>
        <v>5000000</v>
      </c>
      <c r="K393" s="20"/>
      <c r="L393" s="18"/>
      <c r="M393" s="21">
        <f t="shared" si="156"/>
        <v>1</v>
      </c>
      <c r="N393" s="21">
        <f t="shared" si="155"/>
        <v>0.5</v>
      </c>
      <c r="O393" s="20" t="s">
        <v>171</v>
      </c>
    </row>
  </sheetData>
  <protectedRanges>
    <protectedRange sqref="C312:H313 A331:H331 H25 A11:F11 H11 H69 A229:H229 F227 A91:B91 H91 A190:H192 C327:H327 A308:H311 H102:H106 A102:F106 A65:F67 H67 A117:H118 H119 A297:H297 H295 A88:H90 A97:H97 A328:F330 H328:H330 A291:H294 A223:H225 G65:H66 A75:H80 A119:F119 A295:F296 G296:H296 A92:H94 A195:H198 D324:H326 A312:B316 D314:H316 D319:F319 A95:D96 F95:H96 A100:D100 H98 H279:H280 H199 A203:H203 A182:E183 H83 A219:F222 H219:H222 L222 A215:H218 A214:F214 H214 L214 A319:B319 A318:F318 L318 D321:F321 A321:B321 A320:F320 L320 A324:B327 L322 A68:H68 A242:F242 A230:F230 H230 H242 D91:F91 H318:H323 A322:F323 P279:XFD280 P102:XFD106 P195:XFD199 P229:XFD230 P242:XFD242 A4:H10 H342:J342 H281:J282 L279:L280 H189 A12:H24 H193:J193 L193:M193 A193:F193 H340:J340 L340:M340 I341:J341 O341 M341 A342:F342 A184:F185 O194:O199 I194:J199 L342:M342 H332 K323:L332 L242 O387:XFD389 A27:M33 A394:M1048576 A189:F189 H387:M389 K321:L321 K215:L221 K195:L199 K319:L319 K223:L225 K229:L230 K102:L106 A1:M3 H34:M35 A34:F35 L333:M337 H333:J337 M194:M199 F147 I88:M98 A253:F259 H253:H259 H289:M290 L285:L288 H285:J288 A204:F205 H204:J205 L204:M205 G73:H74 I73:M80 I306:M316 H306:H307 P186:XFD188 I189:M192 L275:L277 A275:H277 I275:K280 A69:F74 H70:M72 H100 P100:XFD100 K100:L100 H99:M99 A98:F99 H272:M273 P275:XFD277 O275:O280 H262:J262 L262:M262 A263:M271 A251:H252 K251:L258 P251:XFD260 I251:J259 M251:M259 I117:M123 I65:M69 O189:XFD193 H141:M144 O115:XFD144 H283:L284 M275:M288 A279:F284 A274:E274 H274:J274 L274:M274 O274:XFD274 P263:XFD273 A272:F273 I291:M297 A285:E289 I318:J332 M318:M332 H317:M317 A317:E317 O394:XFD1048576 L244:M250 I261:J261 M261 H260:J260 L260:M260 A174:F181 O174:XFD185 H174:M185 I82:M83 A81:M81 A82:H82 H202 I202:M203 H385:H386 P385:XFD386 A385:F389 P214:XFD225 A206:M208 I214:J230 O214:O230 H209:M209 A209:F209 A199:F202 H200:M201 O188 H188:M188 O342:XFD374 P239:XFD239 I240:J240 M240 O233:XFD238 H232:J237 O232 H244:J250 I242:J243 M242:M243 H241:M241 O239:O273 A298:F307 H298:M305 A149:M150 O149:XFD150 A36:M64 A115:F116 H115:M116 H338:M339 A332:F340 H238:M239 I100:J114 M100:M114 O100:O114 A290:F290 A233:F239 O281:XFD340 H26:M26 O200:XFD213 A120:H123 A124:M140 H145 P145:XFD145 K145:L145 I145:J148 M145:M148 O145:O148 A141:F144 A145:E145 A83:F87 O1:XFD99 H84:M87 I4:M25 A25:F26 A210:M213 M214:M231 L232:M237 A343:M374" name="範囲1"/>
    <protectedRange sqref="A226:F226 H226:H227 A227:E227 P226:XFD227 K226:L227" name="範囲1_1"/>
    <protectedRange sqref="G69 G332 G144:G145 G11 G226:G227 G328:G330 G91 G253:G258 G100 G102:G106 G230 G299:G300 G303 G306 G238 G25" name="範囲1_2"/>
    <protectedRange sqref="A228:H228 P228:XFD228 K228:L228" name="範囲1_3"/>
    <protectedRange sqref="G189" name="範囲1_4"/>
    <protectedRange sqref="A148:H148 P148:XFD148 K148:L148 B147 G209 G199:G200" name="範囲1_6"/>
    <protectedRange sqref="H101 A101:F101 A107:F112 H107:H112 A114:F114 H114 F100 P101:XFD101 P107:XFD112 P114:XFD114 K114:L114 K107:L112 K101:L101" name="範囲1_5"/>
    <protectedRange sqref="G101 G107:G112 G67 G119 G295 G114 G83" name="範囲1_2_1"/>
    <protectedRange sqref="A113:F113 H113 P113:XFD113 K113:L113" name="範囲1_5_1"/>
    <protectedRange sqref="G113" name="範囲1_2_1_1"/>
    <protectedRange sqref="A146:H146 P146:XFD147 F182:F183 A147 C147:E147 H147" name="範囲1_7"/>
    <protectedRange sqref="K146:L147" name="範囲1_5_2"/>
    <protectedRange sqref="A194:H194 P194:XFD194 K194:L194" name="範囲1_8"/>
    <protectedRange sqref="A278:H278 H243 K222 G219:G222 K214 G214 K318 K320 K322 K342 G242 G141:G143 G318:G323 G307 K261:L261 P278:XFD278 P240:XFD241 K242 G342 K262 G298 G193 K340 L278 K193 K240:L240 K243:L243 G34:G35 K333:K337 G147 G259 G204:G205 K204:K205 G70:G72 G98:G99 F274:G274 A243:F244 G244 P261:XFD262 A262:G262 A261:H261 A232:G232 G279:G284 K274 G272:G273 G290 F317:G317 A245:G250 K244:K250 K260 A260:G260 G174:G185 G201:G202 G385:G389 G188 G239 G233:G237 K232:K237 P232:XFD232 P243:XFD250 A240:H240 A241:G241 G301:G302 G115:G116 G333:G340 F285:G289 G26 G84:G87" name="範囲1_9"/>
    <protectedRange sqref="A341:H341 P341:XFD341 K341:L341" name="範囲1_10"/>
    <protectedRange sqref="G243" name="範囲1_9_3"/>
    <protectedRange sqref="E95" name="範囲1_11"/>
    <protectedRange sqref="E96" name="範囲1_12"/>
    <protectedRange sqref="E100" name="範囲1_13"/>
    <protectedRange sqref="K281:L282 K259:L259 K285:K288" name="範囲1_23"/>
    <protectedRange sqref="C91" name="範囲1_10_1"/>
    <protectedRange sqref="A157:L160 A156:F156 A161:F161 O173:XFD173 P151:XFD161 F163 A170:F170 M151:M172 P164:XFD170 H173:M173 O151:O172 A173:F173 A164:L169 H156:L156 H161:L161 H170:L170 A151:L155 L385:M385 O385 I385:J385 L386 F145" name="範囲1_14"/>
    <protectedRange sqref="G170 G156 G161" name="範囲1_2_2"/>
    <protectedRange sqref="A163:E163 P163:XFD163 G163:L163" name="範囲1_6_1"/>
    <protectedRange sqref="H172 A162:H162 P162:XFD162 A171:H171 P171:XFD172 A172:F172" name="範囲1_7_1"/>
    <protectedRange sqref="I162:L162 I171:L172" name="範囲1_5_2_1"/>
    <protectedRange sqref="G172:G173" name="範囲1_9_1"/>
    <protectedRange sqref="A380:F384 A375:J379 H380:J384 O375:XFD384 L375:M384 K375:K386" name="範囲1_15"/>
    <protectedRange sqref="G382" name="範囲1_9_2"/>
    <protectedRange sqref="G380:G381 G383:G384" name="範囲1_10_2"/>
    <protectedRange sqref="N394:N1048576 N387:N389 N232:N385 N188:N230 N1:N185" name="範囲1_17"/>
    <protectedRange sqref="G304:G305" name="範囲1_5_3"/>
    <protectedRange sqref="H186:M187 O186:O187 A186:F188" name="範囲1_16"/>
    <protectedRange sqref="G186:G187" name="範囲1_9_4"/>
    <protectedRange sqref="N186:N187" name="範囲1_17_1"/>
    <protectedRange sqref="I386:J386 O386 M386 O390:XFD393 H390:M393 A390:B393 D390:F393" name="範囲1_18"/>
    <protectedRange sqref="C390:C393 G390:G393" name="範囲1_9_5"/>
    <protectedRange sqref="N386 N390:N393" name="範囲1_17_2"/>
    <protectedRange sqref="H231:L231 O231:XFD231 A231:F231" name="範囲1_19"/>
    <protectedRange sqref="G231" name="範囲1_2_3"/>
    <protectedRange sqref="N231" name="範囲1_17_3"/>
  </protectedRanges>
  <mergeCells count="1">
    <mergeCell ref="A1:C1"/>
  </mergeCells>
  <phoneticPr fontId="4"/>
  <pageMargins left="0.23622047244094488" right="0.23622047244094488" top="0.74803149606299213" bottom="0.74803149606299213" header="0.31496062992125984" footer="0.31496062992125984"/>
  <pageSetup paperSize="9" scale="61" fitToHeight="0" orientation="landscape" r:id="rId1"/>
  <rowBreaks count="5" manualBreakCount="5">
    <brk id="254" max="14" man="1"/>
    <brk id="280" max="14" man="1"/>
    <brk id="299" max="14" man="1"/>
    <brk id="318" max="14" man="1"/>
    <brk id="337" max="14" man="1"/>
  </rowBreaks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ST-2 銘柄一覧</vt:lpstr>
      <vt:lpstr>'ST-2 銘柄一覧'!Print_Area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2019-03-12T04:39:55Z</dcterms:created>
  <dcterms:modified xsi:type="dcterms:W3CDTF">2025-12-11T05:32:01Z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2021-06-09T00:46:25Z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2025-11-25T11:40:53Z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