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<sst xmlns="http://schemas.openxmlformats.org/spreadsheetml/2006/main" count="138" uniqueCount="99">
  <si>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</si>
  <si>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</si>
  <si>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</si>
  <si>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</si>
  <si>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</si>
  <si>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</si>
  <si>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</si>
  <si>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</si>
  <si>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</si>
  <si>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</si>
  <si>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</si>
  <si>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</si>
  <si>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</si>
  <si>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</si>
  <si>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</si>
  <si>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</si>
  <si>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</si>
  <si>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</si>
  <si>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</si>
  <si>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</si>
  <si>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</si>
  <si>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</si>
  <si>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</si>
  <si>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</si>
  <si>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</si>
  <si>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</si>
  <si>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</si>
  <si>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</si>
  <si>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</si>
  <si>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</si>
  <si>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</si>
  <si>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</si>
  <si>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</si>
  <si>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</si>
  <si>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</si>
  <si>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</si>
  <si>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</si>
  <si>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</si>
  <si>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</si>
  <si>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</si>
  <si>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</si>
  <si>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2021/05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</si>
  <si>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</si>
  <si>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</si>
  <si>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</si>
  <si>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</si>
  <si>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</si>
  <si>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</si>
  <si>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</si>
  <si>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10</t>
  </si>
  <si>
    <t>28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</si>
  <si>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</si>
  <si>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</si>
  <si>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</si>
  <si>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</si>
  <si>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</si>
  <si>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</si>
  <si>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</si>
  <si>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6</t>
  </si>
  <si>
    <t>25</t>
  </si>
  <si>
    <t>31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</si>
  <si>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</si>
  <si>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</si>
  <si>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</si>
  <si>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</si>
  <si>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</si>
  <si>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</si>
  <si>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</si>
  <si>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</si>
  <si>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</si>
  <si>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</si>
  <si>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</si>
  <si>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</si>
  <si>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</si>
  <si>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12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</si>
  <si>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</si>
  <si>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</si>
  <si>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</si>
  <si>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</si>
  <si>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</si>
  <si>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</si>
  <si>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</si>
  <si>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</si>
  <si>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</si>
  <si>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</si>
  <si>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</si>
  <si>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</si>
  <si>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</si>
  <si>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</si>
  <si>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13</t>
  </si>
  <si>
    <t>19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</si>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</sst>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101.1</f>
        <v>101.1</v>
      </c>
      <c r="O7" s="41" t="s">
        <v>49</v>
      </c>
      <c r="P7" s="35" t="n">
        <f>101.1</f>
        <v>101.1</v>
      </c>
      <c r="Q7" s="41" t="s">
        <v>49</v>
      </c>
      <c r="R7" s="35" t="n">
        <f>100.15</f>
        <v>100.15</v>
      </c>
      <c r="S7" s="41" t="s">
        <v>50</v>
      </c>
      <c r="T7" s="35" t="n">
        <f>100.15</f>
        <v>100.15</v>
      </c>
      <c r="U7" s="41" t="s">
        <v>50</v>
      </c>
      <c r="V7" s="36" t="n">
        <f>100.64</f>
        <v>100.64</v>
      </c>
      <c r="W7" s="37" t="n">
        <f>22000000</f>
        <v>2.2E7</v>
      </c>
      <c r="X7" s="37" t="str">
        <f>"－"</f>
        <v>－</v>
      </c>
      <c r="Y7" s="37" t="n">
        <f>22155500</f>
        <v>2.21555E7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129.95</f>
        <v>129.95</v>
      </c>
      <c r="O8" s="41" t="s">
        <v>58</v>
      </c>
      <c r="P8" s="35" t="n">
        <f>138.7</f>
        <v>138.7</v>
      </c>
      <c r="Q8" s="41" t="s">
        <v>59</v>
      </c>
      <c r="R8" s="35" t="n">
        <f>129.95</f>
        <v>129.95</v>
      </c>
      <c r="S8" s="41" t="s">
        <v>58</v>
      </c>
      <c r="T8" s="35" t="n">
        <f>132.7</f>
        <v>132.7</v>
      </c>
      <c r="U8" s="41" t="s">
        <v>60</v>
      </c>
      <c r="V8" s="36" t="n">
        <f>134.57</f>
        <v>134.57</v>
      </c>
      <c r="W8" s="37" t="n">
        <f>118000000</f>
        <v>1.18E8</v>
      </c>
      <c r="X8" s="37" t="str">
        <f>"－"</f>
        <v>－</v>
      </c>
      <c r="Y8" s="37" t="n">
        <f>159805000</f>
        <v>1.59805E8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66</v>
      </c>
      <c r="H9" s="38" t="s">
        <v>67</v>
      </c>
      <c r="I9" s="38"/>
      <c r="J9" s="39"/>
      <c r="K9" s="40"/>
      <c r="L9" s="33" t="str">
        <f>"－"</f>
        <v>－</v>
      </c>
      <c r="M9" s="34" t="str">
        <f>"－"</f>
        <v>－</v>
      </c>
      <c r="N9" s="35" t="str">
        <f>"－"</f>
        <v>－</v>
      </c>
      <c r="O9" s="41"/>
      <c r="P9" s="35" t="str">
        <f>"－"</f>
        <v>－</v>
      </c>
      <c r="Q9" s="41"/>
      <c r="R9" s="35" t="str">
        <f>"－"</f>
        <v>－</v>
      </c>
      <c r="S9" s="41"/>
      <c r="T9" s="35" t="str">
        <f>"－"</f>
        <v>－</v>
      </c>
      <c r="U9" s="41"/>
      <c r="V9" s="36" t="str">
        <f>"－"</f>
        <v>－</v>
      </c>
      <c r="W9" s="37" t="str">
        <f>"－"</f>
        <v>－</v>
      </c>
      <c r="X9" s="37" t="str">
        <f>"－"</f>
        <v>－</v>
      </c>
      <c r="Y9" s="37" t="str">
        <f>"－"</f>
        <v>－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47</v>
      </c>
      <c r="H10" s="38" t="s">
        <v>73</v>
      </c>
      <c r="I10" s="38"/>
      <c r="J10" s="39"/>
      <c r="K10" s="40"/>
      <c r="L10" s="33" t="n">
        <f>0.023</f>
        <v>0.023</v>
      </c>
      <c r="M10" s="34" t="n">
        <f>0</f>
        <v>0.0</v>
      </c>
      <c r="N10" s="35" t="n">
        <f>99.95</f>
        <v>99.95</v>
      </c>
      <c r="O10" s="41" t="s">
        <v>74</v>
      </c>
      <c r="P10" s="35" t="n">
        <f>99.95</f>
        <v>99.95</v>
      </c>
      <c r="Q10" s="41" t="s">
        <v>74</v>
      </c>
      <c r="R10" s="35" t="n">
        <f>99.95</f>
        <v>99.95</v>
      </c>
      <c r="S10" s="41" t="s">
        <v>74</v>
      </c>
      <c r="T10" s="35" t="n">
        <f>99.95</f>
        <v>99.95</v>
      </c>
      <c r="U10" s="41" t="s">
        <v>60</v>
      </c>
      <c r="V10" s="36" t="n">
        <f>99.95</f>
        <v>99.95</v>
      </c>
      <c r="W10" s="37" t="n">
        <f>16000000</f>
        <v>1.6E7</v>
      </c>
      <c r="X10" s="37" t="str">
        <f>"－"</f>
        <v>－</v>
      </c>
      <c r="Y10" s="37" t="n">
        <f>15992000</f>
        <v>1.5992E7</v>
      </c>
      <c r="Z10" s="37" t="str">
        <f>"－"</f>
        <v>－</v>
      </c>
    </row>
    <row r="11">
      <c r="A11" s="38" t="s">
        <v>41</v>
      </c>
      <c r="B11" s="38" t="s">
        <v>75</v>
      </c>
      <c r="C11" s="38" t="s">
        <v>76</v>
      </c>
      <c r="D11" s="38" t="s">
        <v>77</v>
      </c>
      <c r="E11" s="38" t="s">
        <v>78</v>
      </c>
      <c r="F11" s="38" t="s">
        <v>79</v>
      </c>
      <c r="G11" s="38" t="s">
        <v>80</v>
      </c>
      <c r="H11" s="38" t="s">
        <v>81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104.5</f>
        <v>104.5</v>
      </c>
      <c r="O11" s="41" t="s">
        <v>49</v>
      </c>
      <c r="P11" s="35" t="n">
        <f>106</f>
        <v>106.0</v>
      </c>
      <c r="Q11" s="41" t="s">
        <v>49</v>
      </c>
      <c r="R11" s="35" t="n">
        <f>100.5</f>
        <v>100.5</v>
      </c>
      <c r="S11" s="41" t="s">
        <v>59</v>
      </c>
      <c r="T11" s="35" t="n">
        <f>100.5</f>
        <v>100.5</v>
      </c>
      <c r="U11" s="41" t="s">
        <v>59</v>
      </c>
      <c r="V11" s="36" t="n">
        <f>103.5</f>
        <v>103.5</v>
      </c>
      <c r="W11" s="37" t="n">
        <f>9000000</f>
        <v>9000000.0</v>
      </c>
      <c r="X11" s="37" t="str">
        <f>"－"</f>
        <v>－</v>
      </c>
      <c r="Y11" s="37" t="n">
        <f>9402000</f>
        <v>9402000.0</v>
      </c>
      <c r="Z11" s="37" t="str">
        <f>"－"</f>
        <v>－</v>
      </c>
    </row>
    <row r="12">
      <c r="A12" s="38" t="s">
        <v>41</v>
      </c>
      <c r="B12" s="38" t="s">
        <v>82</v>
      </c>
      <c r="C12" s="38" t="s">
        <v>83</v>
      </c>
      <c r="D12" s="38" t="s">
        <v>84</v>
      </c>
      <c r="E12" s="38" t="s">
        <v>85</v>
      </c>
      <c r="F12" s="38" t="s">
        <v>86</v>
      </c>
      <c r="G12" s="38" t="s">
        <v>87</v>
      </c>
      <c r="H12" s="38" t="s">
        <v>88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100.5</f>
        <v>100.5</v>
      </c>
      <c r="O12" s="41" t="s">
        <v>89</v>
      </c>
      <c r="P12" s="35" t="n">
        <f>100.8</f>
        <v>100.8</v>
      </c>
      <c r="Q12" s="41" t="s">
        <v>50</v>
      </c>
      <c r="R12" s="35" t="n">
        <f>100.25</f>
        <v>100.25</v>
      </c>
      <c r="S12" s="41" t="s">
        <v>90</v>
      </c>
      <c r="T12" s="35" t="n">
        <f>100.8</f>
        <v>100.8</v>
      </c>
      <c r="U12" s="41" t="s">
        <v>50</v>
      </c>
      <c r="V12" s="36" t="n">
        <f>100.52</f>
        <v>100.52</v>
      </c>
      <c r="W12" s="37" t="n">
        <f>3000000</f>
        <v>3000000.0</v>
      </c>
      <c r="X12" s="37" t="str">
        <f>"－"</f>
        <v>－</v>
      </c>
      <c r="Y12" s="37" t="n">
        <f>3015500</f>
        <v>3015500.0</v>
      </c>
      <c r="Z12" s="37" t="str">
        <f>"－"</f>
        <v>－</v>
      </c>
    </row>
    <row r="13">
      <c r="A13" s="38" t="s">
        <v>41</v>
      </c>
      <c r="B13" s="38" t="s">
        <v>91</v>
      </c>
      <c r="C13" s="38" t="s">
        <v>92</v>
      </c>
      <c r="D13" s="38" t="s">
        <v>93</v>
      </c>
      <c r="E13" s="38" t="s">
        <v>94</v>
      </c>
      <c r="F13" s="38" t="s">
        <v>95</v>
      </c>
      <c r="G13" s="38" t="s">
        <v>96</v>
      </c>
      <c r="H13" s="38" t="s">
        <v>97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208</f>
        <v>208.0</v>
      </c>
      <c r="O13" s="41" t="s">
        <v>98</v>
      </c>
      <c r="P13" s="35" t="n">
        <f>208</f>
        <v>208.0</v>
      </c>
      <c r="Q13" s="41" t="s">
        <v>98</v>
      </c>
      <c r="R13" s="35" t="n">
        <f>208</f>
        <v>208.0</v>
      </c>
      <c r="S13" s="41" t="s">
        <v>98</v>
      </c>
      <c r="T13" s="35" t="n">
        <f>208</f>
        <v>208.0</v>
      </c>
      <c r="U13" s="41" t="s">
        <v>98</v>
      </c>
      <c r="V13" s="36" t="n">
        <f>208</f>
        <v>208.0</v>
      </c>
      <c r="W13" s="37" t="n">
        <f>1000000</f>
        <v>1000000.0</v>
      </c>
      <c r="X13" s="37" t="str">
        <f>"－"</f>
        <v>－</v>
      </c>
      <c r="Y13" s="37" t="n">
        <f>2080000</f>
        <v>2080000.0</v>
      </c>
      <c r="Z13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