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<sst xmlns="http://schemas.openxmlformats.org/spreadsheetml/2006/main" count="130" uniqueCount="94">
  <si>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</si>
  <si>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</si>
  <si>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</si>
  <si>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</si>
  <si>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</si>
  <si>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</si>
  <si>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</si>
  <si>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</si>
  <si>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</si>
  <si>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</si>
  <si>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</si>
  <si>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</si>
  <si>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</si>
  <si>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</si>
  <si>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</si>
  <si>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</si>
  <si>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</si>
  <si>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</si>
  <si>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</si>
  <si>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</si>
  <si>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</si>
  <si>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</si>
  <si>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</si>
  <si>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</si>
  <si>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</si>
  <si>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</si>
  <si>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</si>
  <si>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</si>
  <si>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</si>
  <si>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</si>
  <si>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</si>
  <si>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</si>
  <si>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</si>
  <si>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</si>
  <si>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</si>
  <si>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</si>
  <si>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</si>
  <si>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</si>
  <si>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</si>
  <si>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</si>
  <si>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</si>
  <si>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2021/09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</si>
  <si>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</si>
  <si>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</si>
  <si>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</si>
  <si>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</si>
  <si>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</si>
  <si>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</si>
  <si>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</si>
  <si>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10</t>
  </si>
  <si>
    <t>14</t>
  </si>
  <si>
    <t>21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</si>
  <si>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</si>
  <si>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</si>
  <si>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</si>
  <si>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</si>
  <si>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</si>
  <si>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</si>
  <si>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</si>
  <si>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1</t>
  </si>
  <si>
    <t>17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</si>
  <si>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</si>
  <si>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</si>
  <si>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</si>
  <si>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</si>
  <si>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</si>
  <si>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</si>
  <si>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3</t>
  </si>
  <si>
    <t>9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</si>
  <si>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</si>
  <si>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</si>
  <si>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</si>
  <si>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</si>
  <si>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</si>
  <si>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</si>
  <si>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</si>
  <si>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7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</si>
  <si>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</si>
  <si>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</si>
  <si>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</si>
  <si>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</si>
  <si>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</si>
  <si>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</si>
  <si>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</si>
  <si>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22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</si>
  <si>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</si>
  <si>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</si>
  <si>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</si>
  <si>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</si>
  <si>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</si>
  <si>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</si>
  <si>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</si>
  <si>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2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</si>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</sst>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0.055</f>
        <v>0.055</v>
      </c>
      <c r="M7" s="34" t="n">
        <f>0</f>
        <v>0.0</v>
      </c>
      <c r="N7" s="35" t="n">
        <f>100</f>
        <v>100.0</v>
      </c>
      <c r="O7" s="41" t="s">
        <v>49</v>
      </c>
      <c r="P7" s="35" t="n">
        <f>100</f>
        <v>100.0</v>
      </c>
      <c r="Q7" s="41" t="s">
        <v>49</v>
      </c>
      <c r="R7" s="35" t="n">
        <f>99.9</f>
        <v>99.9</v>
      </c>
      <c r="S7" s="41" t="s">
        <v>50</v>
      </c>
      <c r="T7" s="35" t="n">
        <f>99.9</f>
        <v>99.9</v>
      </c>
      <c r="U7" s="41" t="s">
        <v>51</v>
      </c>
      <c r="V7" s="36" t="n">
        <f>99.95</f>
        <v>99.95</v>
      </c>
      <c r="W7" s="37" t="n">
        <f>11000000</f>
        <v>1.1E7</v>
      </c>
      <c r="X7" s="37" t="str">
        <f>"－"</f>
        <v>－</v>
      </c>
      <c r="Y7" s="37" t="n">
        <f>10991000</f>
        <v>1.0991E7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132</f>
        <v>132.0</v>
      </c>
      <c r="O8" s="41" t="s">
        <v>59</v>
      </c>
      <c r="P8" s="35" t="n">
        <f>132</f>
        <v>132.0</v>
      </c>
      <c r="Q8" s="41" t="s">
        <v>59</v>
      </c>
      <c r="R8" s="35" t="n">
        <f>124.05</f>
        <v>124.05</v>
      </c>
      <c r="S8" s="41" t="s">
        <v>60</v>
      </c>
      <c r="T8" s="35" t="n">
        <f>124.05</f>
        <v>124.05</v>
      </c>
      <c r="U8" s="41" t="s">
        <v>60</v>
      </c>
      <c r="V8" s="36" t="n">
        <f>126.76</f>
        <v>126.76</v>
      </c>
      <c r="W8" s="37" t="n">
        <f>220000000</f>
        <v>2.2E8</v>
      </c>
      <c r="X8" s="37" t="n">
        <f>200000000</f>
        <v>2.0E8</v>
      </c>
      <c r="Y8" s="37" t="n">
        <f>276193000</f>
        <v>2.76193E8</v>
      </c>
      <c r="Z8" s="37" t="n">
        <f>250600000</f>
        <v>2.506E8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</f>
        <v>0.0</v>
      </c>
      <c r="M9" s="34" t="n">
        <f>0</f>
        <v>0.0</v>
      </c>
      <c r="N9" s="35" t="n">
        <f>99.9</f>
        <v>99.9</v>
      </c>
      <c r="O9" s="41" t="s">
        <v>67</v>
      </c>
      <c r="P9" s="35" t="n">
        <f>100</f>
        <v>100.0</v>
      </c>
      <c r="Q9" s="41" t="s">
        <v>68</v>
      </c>
      <c r="R9" s="35" t="n">
        <f>99.9</f>
        <v>99.9</v>
      </c>
      <c r="S9" s="41" t="s">
        <v>67</v>
      </c>
      <c r="T9" s="35" t="n">
        <f>100</f>
        <v>100.0</v>
      </c>
      <c r="U9" s="41" t="s">
        <v>68</v>
      </c>
      <c r="V9" s="36" t="n">
        <f>99.95</f>
        <v>99.95</v>
      </c>
      <c r="W9" s="37" t="n">
        <f>2000000</f>
        <v>2000000.0</v>
      </c>
      <c r="X9" s="37" t="str">
        <f>"－"</f>
        <v>－</v>
      </c>
      <c r="Y9" s="37" t="n">
        <f>1999000</f>
        <v>1999000.0</v>
      </c>
      <c r="Z9" s="37" t="str">
        <f>"－"</f>
        <v>－</v>
      </c>
    </row>
    <row r="10">
      <c r="A10" s="38" t="s">
        <v>41</v>
      </c>
      <c r="B10" s="38" t="s">
        <v>69</v>
      </c>
      <c r="C10" s="38" t="s">
        <v>70</v>
      </c>
      <c r="D10" s="38" t="s">
        <v>71</v>
      </c>
      <c r="E10" s="38" t="s">
        <v>72</v>
      </c>
      <c r="F10" s="38" t="s">
        <v>73</v>
      </c>
      <c r="G10" s="38" t="s">
        <v>74</v>
      </c>
      <c r="H10" s="38" t="s">
        <v>75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</f>
        <v>101.0</v>
      </c>
      <c r="O10" s="41" t="s">
        <v>76</v>
      </c>
      <c r="P10" s="35" t="n">
        <f>105.5</f>
        <v>105.5</v>
      </c>
      <c r="Q10" s="41" t="s">
        <v>60</v>
      </c>
      <c r="R10" s="35" t="n">
        <f>101</f>
        <v>101.0</v>
      </c>
      <c r="S10" s="41" t="s">
        <v>76</v>
      </c>
      <c r="T10" s="35" t="n">
        <f>105.5</f>
        <v>105.5</v>
      </c>
      <c r="U10" s="41" t="s">
        <v>60</v>
      </c>
      <c r="V10" s="36" t="n">
        <f>103.91</f>
        <v>103.91</v>
      </c>
      <c r="W10" s="37" t="n">
        <f>164000000</f>
        <v>1.64E8</v>
      </c>
      <c r="X10" s="37" t="str">
        <f>"－"</f>
        <v>－</v>
      </c>
      <c r="Y10" s="37" t="n">
        <f>171039000</f>
        <v>1.71039E8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n">
        <f>0</f>
        <v>0.0</v>
      </c>
      <c r="M11" s="34" t="n">
        <f>0</f>
        <v>0.0</v>
      </c>
      <c r="N11" s="35" t="n">
        <f>99.95</f>
        <v>99.95</v>
      </c>
      <c r="O11" s="41" t="s">
        <v>49</v>
      </c>
      <c r="P11" s="35" t="n">
        <f>101</f>
        <v>101.0</v>
      </c>
      <c r="Q11" s="41" t="s">
        <v>50</v>
      </c>
      <c r="R11" s="35" t="n">
        <f>99.95</f>
        <v>99.95</v>
      </c>
      <c r="S11" s="41" t="s">
        <v>49</v>
      </c>
      <c r="T11" s="35" t="n">
        <f>100</f>
        <v>100.0</v>
      </c>
      <c r="U11" s="41" t="s">
        <v>84</v>
      </c>
      <c r="V11" s="36" t="n">
        <f>100.32</f>
        <v>100.32</v>
      </c>
      <c r="W11" s="37" t="n">
        <f>6000000</f>
        <v>6000000.0</v>
      </c>
      <c r="X11" s="37" t="str">
        <f>"－"</f>
        <v>－</v>
      </c>
      <c r="Y11" s="37" t="n">
        <f>6011500</f>
        <v>6011500.0</v>
      </c>
      <c r="Z11" s="37" t="str">
        <f>"－"</f>
        <v>－</v>
      </c>
    </row>
    <row r="12">
      <c r="A12" s="38" t="s">
        <v>41</v>
      </c>
      <c r="B12" s="38" t="s">
        <v>85</v>
      </c>
      <c r="C12" s="38" t="s">
        <v>86</v>
      </c>
      <c r="D12" s="38" t="s">
        <v>87</v>
      </c>
      <c r="E12" s="38" t="s">
        <v>88</v>
      </c>
      <c r="F12" s="38" t="s">
        <v>89</v>
      </c>
      <c r="G12" s="38" t="s">
        <v>90</v>
      </c>
      <c r="H12" s="38" t="s">
        <v>91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224.2</f>
        <v>224.2</v>
      </c>
      <c r="O12" s="41" t="s">
        <v>92</v>
      </c>
      <c r="P12" s="35" t="n">
        <f>254.9</f>
        <v>254.9</v>
      </c>
      <c r="Q12" s="41" t="s">
        <v>93</v>
      </c>
      <c r="R12" s="35" t="n">
        <f>224.2</f>
        <v>224.2</v>
      </c>
      <c r="S12" s="41" t="s">
        <v>92</v>
      </c>
      <c r="T12" s="35" t="n">
        <f>254.9</f>
        <v>254.9</v>
      </c>
      <c r="U12" s="41" t="s">
        <v>93</v>
      </c>
      <c r="V12" s="36" t="n">
        <f>239.92</f>
        <v>239.92</v>
      </c>
      <c r="W12" s="37" t="n">
        <f>17000000</f>
        <v>1.7E7</v>
      </c>
      <c r="X12" s="37" t="str">
        <f>"－"</f>
        <v>－</v>
      </c>
      <c r="Y12" s="37" t="n">
        <f>40800500</f>
        <v>4.08005E7</v>
      </c>
      <c r="Z12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