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<sst xmlns="http://schemas.openxmlformats.org/spreadsheetml/2006/main" count="122" uniqueCount="92">
  <si>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</si>
  <si>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</si>
  <si>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</si>
  <si>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</si>
  <si>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</si>
  <si>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</si>
  <si>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</si>
  <si>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</si>
  <si>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</si>
  <si>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</si>
  <si>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</si>
  <si>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</si>
  <si>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</si>
  <si>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</si>
  <si>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</si>
  <si>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</si>
  <si>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</si>
  <si>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</si>
  <si>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</si>
  <si>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</si>
  <si>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</si>
  <si>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</si>
  <si>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</si>
  <si>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</si>
  <si>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</si>
  <si>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</si>
  <si>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</si>
  <si>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</si>
  <si>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</si>
  <si>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</si>
  <si>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</si>
  <si>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</si>
  <si>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</si>
  <si>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</si>
  <si>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</si>
  <si>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</si>
  <si>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</si>
  <si>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</si>
  <si>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</si>
  <si>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</si>
  <si>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</si>
  <si>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</si>
  <si>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</si>
  <si>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</si>
  <si>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</si>
  <si>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</si>
  <si>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</si>
  <si>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</si>
  <si>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</si>
  <si>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</si>
  <si>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10</t>
  </si>
  <si>
    <t>18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</si>
  <si>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</si>
  <si>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</si>
  <si>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</si>
  <si>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</si>
  <si>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</si>
  <si>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</si>
  <si>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</si>
  <si>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24</t>
  </si>
  <si>
    <t>28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</si>
  <si>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</si>
  <si>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</si>
  <si>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</si>
  <si>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</si>
  <si>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</si>
  <si>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</si>
  <si>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</si>
  <si>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</si>
  <si>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</si>
  <si>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</si>
  <si>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</si>
  <si>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</si>
  <si>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</si>
  <si>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</si>
  <si>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</si>
  <si>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</si>
  <si>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</si>
  <si>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</si>
  <si>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</si>
  <si>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</si>
  <si>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</t>
  </si>
  <si>
    <t>16</t>
  </si>
  <si>
    <t>21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</si>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</sst>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</f>
        <v>0.0</v>
      </c>
      <c r="M7" s="34" t="n">
        <f>0</f>
        <v>0.0</v>
      </c>
      <c r="N7" s="35" t="n">
        <f>99.7</f>
        <v>99.7</v>
      </c>
      <c r="O7" s="41" t="s">
        <v>49</v>
      </c>
      <c r="P7" s="35" t="n">
        <f>100</f>
        <v>100.0</v>
      </c>
      <c r="Q7" s="41" t="s">
        <v>50</v>
      </c>
      <c r="R7" s="35" t="n">
        <f>99.5</f>
        <v>99.5</v>
      </c>
      <c r="S7" s="41" t="s">
        <v>50</v>
      </c>
      <c r="T7" s="35" t="n">
        <f>100</f>
        <v>100.0</v>
      </c>
      <c r="U7" s="41" t="s">
        <v>51</v>
      </c>
      <c r="V7" s="36" t="n">
        <f>99.81</f>
        <v>99.81</v>
      </c>
      <c r="W7" s="37" t="n">
        <f>14000000</f>
        <v>1.4E7</v>
      </c>
      <c r="X7" s="37" t="str">
        <f>"－"</f>
        <v>－</v>
      </c>
      <c r="Y7" s="37" t="n">
        <f>13977500</f>
        <v>1.39775E7</v>
      </c>
      <c r="Z7" s="37" t="str">
        <f>"－"</f>
        <v>－</v>
      </c>
    </row>
    <row r="8">
      <c r="A8" s="38" t="s">
        <v>41</v>
      </c>
      <c r="B8" s="38" t="s">
        <v>52</v>
      </c>
      <c r="C8" s="38" t="s">
        <v>53</v>
      </c>
      <c r="D8" s="38" t="s">
        <v>54</v>
      </c>
      <c r="E8" s="38" t="s">
        <v>55</v>
      </c>
      <c r="F8" s="38" t="s">
        <v>56</v>
      </c>
      <c r="G8" s="38" t="s">
        <v>57</v>
      </c>
      <c r="H8" s="38" t="s">
        <v>58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118.15</f>
        <v>118.15</v>
      </c>
      <c r="O8" s="41" t="s">
        <v>51</v>
      </c>
      <c r="P8" s="35" t="n">
        <f>118.15</f>
        <v>118.15</v>
      </c>
      <c r="Q8" s="41" t="s">
        <v>51</v>
      </c>
      <c r="R8" s="35" t="n">
        <f>116.65</f>
        <v>116.65</v>
      </c>
      <c r="S8" s="41" t="s">
        <v>59</v>
      </c>
      <c r="T8" s="35" t="n">
        <f>117.6</f>
        <v>117.6</v>
      </c>
      <c r="U8" s="41" t="s">
        <v>60</v>
      </c>
      <c r="V8" s="36" t="n">
        <f>117.64</f>
        <v>117.64</v>
      </c>
      <c r="W8" s="37" t="n">
        <f>5000000</f>
        <v>5000000.0</v>
      </c>
      <c r="X8" s="37" t="str">
        <f>"－"</f>
        <v>－</v>
      </c>
      <c r="Y8" s="37" t="n">
        <f>5887000</f>
        <v>5887000.0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str">
        <f>"－"</f>
        <v>－</v>
      </c>
      <c r="M9" s="34" t="str">
        <f>"－"</f>
        <v>－</v>
      </c>
      <c r="N9" s="35" t="str">
        <f>"－"</f>
        <v>－</v>
      </c>
      <c r="O9" s="41"/>
      <c r="P9" s="35" t="str">
        <f>"－"</f>
        <v>－</v>
      </c>
      <c r="Q9" s="41"/>
      <c r="R9" s="35" t="str">
        <f>"－"</f>
        <v>－</v>
      </c>
      <c r="S9" s="41"/>
      <c r="T9" s="35" t="str">
        <f>"－"</f>
        <v>－</v>
      </c>
      <c r="U9" s="41"/>
      <c r="V9" s="36" t="str">
        <f>"－"</f>
        <v>－</v>
      </c>
      <c r="W9" s="37" t="str">
        <f>"－"</f>
        <v>－</v>
      </c>
      <c r="X9" s="37" t="str">
        <f>"－"</f>
        <v>－</v>
      </c>
      <c r="Y9" s="37" t="str">
        <f>"－"</f>
        <v>－</v>
      </c>
      <c r="Z9" s="37" t="str">
        <f>"－"</f>
        <v>－</v>
      </c>
    </row>
    <row r="10">
      <c r="A10" s="38" t="s">
        <v>41</v>
      </c>
      <c r="B10" s="38" t="s">
        <v>67</v>
      </c>
      <c r="C10" s="38" t="s">
        <v>68</v>
      </c>
      <c r="D10" s="38" t="s">
        <v>69</v>
      </c>
      <c r="E10" s="38" t="s">
        <v>70</v>
      </c>
      <c r="F10" s="38" t="s">
        <v>71</v>
      </c>
      <c r="G10" s="38" t="s">
        <v>72</v>
      </c>
      <c r="H10" s="38" t="s">
        <v>73</v>
      </c>
      <c r="I10" s="38"/>
      <c r="J10" s="39"/>
      <c r="K10" s="40"/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74</v>
      </c>
      <c r="C11" s="38" t="s">
        <v>75</v>
      </c>
      <c r="D11" s="38" t="s">
        <v>76</v>
      </c>
      <c r="E11" s="38" t="s">
        <v>77</v>
      </c>
      <c r="F11" s="38" t="s">
        <v>78</v>
      </c>
      <c r="G11" s="38" t="s">
        <v>79</v>
      </c>
      <c r="H11" s="38" t="s">
        <v>80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100.5</f>
        <v>100.5</v>
      </c>
      <c r="O11" s="41" t="s">
        <v>81</v>
      </c>
      <c r="P11" s="35" t="n">
        <f>101</f>
        <v>101.0</v>
      </c>
      <c r="Q11" s="41" t="s">
        <v>82</v>
      </c>
      <c r="R11" s="35" t="n">
        <f>100.5</f>
        <v>100.5</v>
      </c>
      <c r="S11" s="41" t="s">
        <v>81</v>
      </c>
      <c r="T11" s="35" t="n">
        <f>101</f>
        <v>101.0</v>
      </c>
      <c r="U11" s="41" t="s">
        <v>83</v>
      </c>
      <c r="V11" s="36" t="n">
        <f>100.83</f>
        <v>100.83</v>
      </c>
      <c r="W11" s="37" t="n">
        <f>20000000</f>
        <v>2.0E7</v>
      </c>
      <c r="X11" s="37" t="str">
        <f>"－"</f>
        <v>－</v>
      </c>
      <c r="Y11" s="37" t="n">
        <f>20121500</f>
        <v>2.01215E7</v>
      </c>
      <c r="Z11" s="37" t="str">
        <f>"－"</f>
        <v>－</v>
      </c>
    </row>
    <row r="12">
      <c r="A12" s="38" t="s">
        <v>41</v>
      </c>
      <c r="B12" s="38" t="s">
        <v>84</v>
      </c>
      <c r="C12" s="38" t="s">
        <v>85</v>
      </c>
      <c r="D12" s="38" t="s">
        <v>86</v>
      </c>
      <c r="E12" s="38" t="s">
        <v>87</v>
      </c>
      <c r="F12" s="38" t="s">
        <v>88</v>
      </c>
      <c r="G12" s="38" t="s">
        <v>89</v>
      </c>
      <c r="H12" s="38" t="s">
        <v>90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250</f>
        <v>250.0</v>
      </c>
      <c r="O12" s="41" t="s">
        <v>91</v>
      </c>
      <c r="P12" s="35" t="n">
        <f>250</f>
        <v>250.0</v>
      </c>
      <c r="Q12" s="41" t="s">
        <v>91</v>
      </c>
      <c r="R12" s="35" t="n">
        <f>234</f>
        <v>234.0</v>
      </c>
      <c r="S12" s="41" t="s">
        <v>60</v>
      </c>
      <c r="T12" s="35" t="n">
        <f>234</f>
        <v>234.0</v>
      </c>
      <c r="U12" s="41" t="s">
        <v>60</v>
      </c>
      <c r="V12" s="36" t="n">
        <f>242.23</f>
        <v>242.23</v>
      </c>
      <c r="W12" s="37" t="n">
        <f>91000000</f>
        <v>9.1E7</v>
      </c>
      <c r="X12" s="37" t="n">
        <f>85000000</f>
        <v>8.5E7</v>
      </c>
      <c r="Y12" s="37" t="n">
        <f>234342000</f>
        <v>2.34342E8</v>
      </c>
      <c r="Z12" s="37" t="n">
        <f>219895000</f>
        <v>2.19895E8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