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<sst xmlns="http://schemas.openxmlformats.org/spreadsheetml/2006/main" count="114" uniqueCount="85">
  <si>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</si>
  <si>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</si>
  <si>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</si>
  <si>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</si>
  <si>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</si>
  <si>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</si>
  <si>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</si>
  <si>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</si>
  <si>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</si>
  <si>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</si>
  <si>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</si>
  <si>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</si>
  <si>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</si>
  <si>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</si>
  <si>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</si>
  <si>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</si>
  <si>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</si>
  <si>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</si>
  <si>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</si>
  <si>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</si>
  <si>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</si>
  <si>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</si>
  <si>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</si>
  <si>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</si>
  <si>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</si>
  <si>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</si>
  <si>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</si>
  <si>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</si>
  <si>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</si>
  <si>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</si>
  <si>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</si>
  <si>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</si>
  <si>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</si>
  <si>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</si>
  <si>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</si>
  <si>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</si>
  <si>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</si>
  <si>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</si>
  <si>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</si>
  <si>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</si>
  <si>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</si>
  <si>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2022/05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</si>
  <si>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</si>
  <si>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</si>
  <si>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</si>
  <si>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</si>
  <si>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</si>
  <si>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</si>
  <si>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</si>
  <si>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10</t>
  </si>
  <si>
    <t>17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</si>
  <si>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</si>
  <si>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</si>
  <si>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</si>
  <si>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</si>
  <si>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</si>
  <si>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</si>
  <si>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</si>
  <si>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</si>
  <si>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</t>
  </si>
  <si>
    <t>25</t>
  </si>
  <si>
    <t>13</t>
  </si>
  <si>
    <t>31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</si>
  <si>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</si>
  <si>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</si>
  <si>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</si>
  <si>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</si>
  <si>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</si>
  <si>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</si>
  <si>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24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</si>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</sst>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0.132</f>
        <v>0.132</v>
      </c>
      <c r="M7" s="34" t="n">
        <f>0</f>
        <v>0.0</v>
      </c>
      <c r="N7" s="35" t="n">
        <f>99.9</f>
        <v>99.9</v>
      </c>
      <c r="O7" s="41" t="s">
        <v>49</v>
      </c>
      <c r="P7" s="35" t="n">
        <f>99.9</f>
        <v>99.9</v>
      </c>
      <c r="Q7" s="41" t="s">
        <v>49</v>
      </c>
      <c r="R7" s="35" t="n">
        <f>99.8</f>
        <v>99.8</v>
      </c>
      <c r="S7" s="41" t="s">
        <v>50</v>
      </c>
      <c r="T7" s="35" t="n">
        <f>99.85</f>
        <v>99.85</v>
      </c>
      <c r="U7" s="41" t="s">
        <v>51</v>
      </c>
      <c r="V7" s="36" t="n">
        <f>99.85</f>
        <v>99.85</v>
      </c>
      <c r="W7" s="37" t="n">
        <f>14000000</f>
        <v>1.4E7</v>
      </c>
      <c r="X7" s="37" t="str">
        <f>"－"</f>
        <v>－</v>
      </c>
      <c r="Y7" s="37" t="n">
        <f>13978500</f>
        <v>1.39785E7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145</f>
        <v>145.0</v>
      </c>
      <c r="O8" s="41" t="s">
        <v>59</v>
      </c>
      <c r="P8" s="35" t="n">
        <f>147.25</f>
        <v>147.25</v>
      </c>
      <c r="Q8" s="41" t="s">
        <v>60</v>
      </c>
      <c r="R8" s="35" t="n">
        <f>140.6</f>
        <v>140.6</v>
      </c>
      <c r="S8" s="41" t="s">
        <v>61</v>
      </c>
      <c r="T8" s="35" t="n">
        <f>146.75</f>
        <v>146.75</v>
      </c>
      <c r="U8" s="41" t="s">
        <v>62</v>
      </c>
      <c r="V8" s="36" t="n">
        <f>146.07</f>
        <v>146.07</v>
      </c>
      <c r="W8" s="37" t="n">
        <f>38000000</f>
        <v>3.8E7</v>
      </c>
      <c r="X8" s="37" t="n">
        <f>10000000</f>
        <v>1.0E7</v>
      </c>
      <c r="Y8" s="37" t="n">
        <f>56152500</f>
        <v>5.61525E7</v>
      </c>
      <c r="Z8" s="37" t="n">
        <f>15190000</f>
        <v>1.519E7</v>
      </c>
    </row>
    <row r="9">
      <c r="A9" s="38" t="s">
        <v>41</v>
      </c>
      <c r="B9" s="38" t="s">
        <v>63</v>
      </c>
      <c r="C9" s="38" t="s">
        <v>64</v>
      </c>
      <c r="D9" s="38" t="s">
        <v>65</v>
      </c>
      <c r="E9" s="38" t="s">
        <v>66</v>
      </c>
      <c r="F9" s="38" t="s">
        <v>67</v>
      </c>
      <c r="G9" s="38" t="s">
        <v>47</v>
      </c>
      <c r="H9" s="38" t="s">
        <v>68</v>
      </c>
      <c r="I9" s="38"/>
      <c r="J9" s="39"/>
      <c r="K9" s="40"/>
      <c r="L9" s="33" t="n">
        <f>0.349</f>
        <v>0.349</v>
      </c>
      <c r="M9" s="34" t="n">
        <f>0</f>
        <v>0.0</v>
      </c>
      <c r="N9" s="35" t="n">
        <f>99.6</f>
        <v>99.6</v>
      </c>
      <c r="O9" s="41" t="s">
        <v>69</v>
      </c>
      <c r="P9" s="35" t="n">
        <f>99.6</f>
        <v>99.6</v>
      </c>
      <c r="Q9" s="41" t="s">
        <v>69</v>
      </c>
      <c r="R9" s="35" t="n">
        <f>99.6</f>
        <v>99.6</v>
      </c>
      <c r="S9" s="41" t="s">
        <v>69</v>
      </c>
      <c r="T9" s="35" t="n">
        <f>99.6</f>
        <v>99.6</v>
      </c>
      <c r="U9" s="41" t="s">
        <v>69</v>
      </c>
      <c r="V9" s="36" t="n">
        <f>99.6</f>
        <v>99.6</v>
      </c>
      <c r="W9" s="37" t="n">
        <f>1000000</f>
        <v>1000000.0</v>
      </c>
      <c r="X9" s="37" t="str">
        <f>"－"</f>
        <v>－</v>
      </c>
      <c r="Y9" s="37" t="n">
        <f>996000</f>
        <v>996000.0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227.05</f>
        <v>227.05</v>
      </c>
      <c r="O11" s="41" t="s">
        <v>59</v>
      </c>
      <c r="P11" s="35" t="n">
        <f>230</f>
        <v>230.0</v>
      </c>
      <c r="Q11" s="41" t="s">
        <v>59</v>
      </c>
      <c r="R11" s="35" t="n">
        <f>220</f>
        <v>220.0</v>
      </c>
      <c r="S11" s="41" t="s">
        <v>84</v>
      </c>
      <c r="T11" s="35" t="n">
        <f>224.4</f>
        <v>224.4</v>
      </c>
      <c r="U11" s="41" t="s">
        <v>69</v>
      </c>
      <c r="V11" s="36" t="n">
        <f>224.88</f>
        <v>224.88</v>
      </c>
      <c r="W11" s="37" t="n">
        <f>7000000</f>
        <v>7000000.0</v>
      </c>
      <c r="X11" s="37" t="str">
        <f>"－"</f>
        <v>－</v>
      </c>
      <c r="Y11" s="37" t="n">
        <f>15785000</f>
        <v>1.5785E7</v>
      </c>
      <c r="Z11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