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<sst xmlns="http://schemas.openxmlformats.org/spreadsheetml/2006/main" count="118" uniqueCount="84">
  <si>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</si>
  <si>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</si>
  <si>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</si>
  <si>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</si>
  <si>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</si>
  <si>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</si>
  <si>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</si>
  <si>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</si>
  <si>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</si>
  <si>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</si>
  <si>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</si>
  <si>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</si>
  <si>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</si>
  <si>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</si>
  <si>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</si>
  <si>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</si>
  <si>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</si>
  <si>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</si>
  <si>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</si>
  <si>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</si>
  <si>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</si>
  <si>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</si>
  <si>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</si>
  <si>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</si>
  <si>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</si>
  <si>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</si>
  <si>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</si>
  <si>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</si>
  <si>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</si>
  <si>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</si>
  <si>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</si>
  <si>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</si>
  <si>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</si>
  <si>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</si>
  <si>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</si>
  <si>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</si>
  <si>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</si>
  <si>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</si>
  <si>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</si>
  <si>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</si>
  <si>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</si>
  <si>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2022/07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</si>
  <si>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</si>
  <si>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</si>
  <si>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</si>
  <si>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</si>
  <si>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</si>
  <si>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</si>
  <si>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</si>
  <si>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6</t>
  </si>
  <si>
    <t>27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</si>
  <si>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</si>
  <si>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</si>
  <si>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</si>
  <si>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</si>
  <si>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</si>
  <si>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</si>
  <si>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</si>
  <si>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7</t>
  </si>
  <si>
    <t>20</t>
  </si>
  <si>
    <t>29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</si>
  <si>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</si>
  <si>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</si>
  <si>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</si>
  <si>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</si>
  <si>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</si>
  <si>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</si>
  <si>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11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</si>
  <si>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</si>
  <si>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</si>
  <si>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</si>
  <si>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</si>
  <si>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</si>
  <si>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</si>
  <si>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</si>
  <si>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4</t>
  </si>
  <si>
    <t>26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</si>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</sst>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0.206</f>
        <v>0.206</v>
      </c>
      <c r="M7" s="34" t="n">
        <f>0</f>
        <v>0.0</v>
      </c>
      <c r="N7" s="35" t="n">
        <f>99.8</f>
        <v>99.8</v>
      </c>
      <c r="O7" s="41" t="s">
        <v>49</v>
      </c>
      <c r="P7" s="35" t="n">
        <f>99.8</f>
        <v>99.8</v>
      </c>
      <c r="Q7" s="41" t="s">
        <v>49</v>
      </c>
      <c r="R7" s="35" t="n">
        <f>99.8</f>
        <v>99.8</v>
      </c>
      <c r="S7" s="41" t="s">
        <v>49</v>
      </c>
      <c r="T7" s="35" t="n">
        <f>99.8</f>
        <v>99.8</v>
      </c>
      <c r="U7" s="41" t="s">
        <v>50</v>
      </c>
      <c r="V7" s="36" t="n">
        <f>99.8</f>
        <v>99.8</v>
      </c>
      <c r="W7" s="37" t="n">
        <f>7000000</f>
        <v>7000000.0</v>
      </c>
      <c r="X7" s="37" t="str">
        <f>"－"</f>
        <v>－</v>
      </c>
      <c r="Y7" s="37" t="n">
        <f>6986000</f>
        <v>6986000.0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141.8</f>
        <v>141.8</v>
      </c>
      <c r="O8" s="41" t="s">
        <v>58</v>
      </c>
      <c r="P8" s="35" t="n">
        <f>141.8</f>
        <v>141.8</v>
      </c>
      <c r="Q8" s="41" t="s">
        <v>58</v>
      </c>
      <c r="R8" s="35" t="n">
        <f>130.05</f>
        <v>130.05</v>
      </c>
      <c r="S8" s="41" t="s">
        <v>59</v>
      </c>
      <c r="T8" s="35" t="n">
        <f>140</f>
        <v>140.0</v>
      </c>
      <c r="U8" s="41" t="s">
        <v>60</v>
      </c>
      <c r="V8" s="36" t="n">
        <f>138.37</f>
        <v>138.37</v>
      </c>
      <c r="W8" s="37" t="n">
        <f>46000000</f>
        <v>4.6E7</v>
      </c>
      <c r="X8" s="37" t="str">
        <f>"－"</f>
        <v>－</v>
      </c>
      <c r="Y8" s="37" t="n">
        <f>63481000</f>
        <v>6.3481E7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n">
        <f>0.714</f>
        <v>0.714</v>
      </c>
      <c r="M9" s="34" t="n">
        <f>0</f>
        <v>0.0</v>
      </c>
      <c r="N9" s="35" t="n">
        <f>99.3</f>
        <v>99.3</v>
      </c>
      <c r="O9" s="41" t="s">
        <v>67</v>
      </c>
      <c r="P9" s="35" t="n">
        <f>99.3</f>
        <v>99.3</v>
      </c>
      <c r="Q9" s="41" t="s">
        <v>67</v>
      </c>
      <c r="R9" s="35" t="n">
        <f>99.3</f>
        <v>99.3</v>
      </c>
      <c r="S9" s="41" t="s">
        <v>67</v>
      </c>
      <c r="T9" s="35" t="n">
        <f>99.3</f>
        <v>99.3</v>
      </c>
      <c r="U9" s="41" t="s">
        <v>67</v>
      </c>
      <c r="V9" s="36" t="n">
        <f>99.3</f>
        <v>99.3</v>
      </c>
      <c r="W9" s="37" t="n">
        <f>5000000</f>
        <v>5000000.0</v>
      </c>
      <c r="X9" s="37" t="str">
        <f>"－"</f>
        <v>－</v>
      </c>
      <c r="Y9" s="37" t="n">
        <f>4965000</f>
        <v>4965000.0</v>
      </c>
      <c r="Z9" s="37" t="str">
        <f>"－"</f>
        <v>－</v>
      </c>
    </row>
    <row r="10">
      <c r="A10" s="38" t="s">
        <v>41</v>
      </c>
      <c r="B10" s="38" t="s">
        <v>68</v>
      </c>
      <c r="C10" s="38" t="s">
        <v>69</v>
      </c>
      <c r="D10" s="38" t="s">
        <v>70</v>
      </c>
      <c r="E10" s="38" t="s">
        <v>71</v>
      </c>
      <c r="F10" s="38" t="s">
        <v>72</v>
      </c>
      <c r="G10" s="38" t="s">
        <v>73</v>
      </c>
      <c r="H10" s="38" t="s">
        <v>74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100.3</f>
        <v>100.3</v>
      </c>
      <c r="O10" s="41" t="s">
        <v>75</v>
      </c>
      <c r="P10" s="35" t="n">
        <f>104.7</f>
        <v>104.7</v>
      </c>
      <c r="Q10" s="41" t="s">
        <v>76</v>
      </c>
      <c r="R10" s="35" t="n">
        <f>100.3</f>
        <v>100.3</v>
      </c>
      <c r="S10" s="41" t="s">
        <v>75</v>
      </c>
      <c r="T10" s="35" t="n">
        <f>103.95</f>
        <v>103.95</v>
      </c>
      <c r="U10" s="41" t="s">
        <v>60</v>
      </c>
      <c r="V10" s="36" t="n">
        <f>102.46</f>
        <v>102.46</v>
      </c>
      <c r="W10" s="37" t="n">
        <f>503000000</f>
        <v>5.03E8</v>
      </c>
      <c r="X10" s="37" t="n">
        <f>111000000</f>
        <v>1.11E8</v>
      </c>
      <c r="Y10" s="37" t="n">
        <f>517452500</f>
        <v>5.174525E8</v>
      </c>
      <c r="Z10" s="37" t="n">
        <f>113497500</f>
        <v>1.134975E8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220.05</f>
        <v>220.05</v>
      </c>
      <c r="O11" s="41" t="s">
        <v>58</v>
      </c>
      <c r="P11" s="35" t="n">
        <f>236.05</f>
        <v>236.05</v>
      </c>
      <c r="Q11" s="41" t="s">
        <v>59</v>
      </c>
      <c r="R11" s="35" t="n">
        <f>220</f>
        <v>220.0</v>
      </c>
      <c r="S11" s="41" t="s">
        <v>58</v>
      </c>
      <c r="T11" s="35" t="n">
        <f>235.05</f>
        <v>235.05</v>
      </c>
      <c r="U11" s="41" t="s">
        <v>60</v>
      </c>
      <c r="V11" s="36" t="n">
        <f>227.47</f>
        <v>227.47</v>
      </c>
      <c r="W11" s="37" t="n">
        <f>27000000</f>
        <v>2.7E7</v>
      </c>
      <c r="X11" s="37" t="str">
        <f>"－"</f>
        <v>－</v>
      </c>
      <c r="Y11" s="37" t="n">
        <f>61308000</f>
        <v>6.1308E7</v>
      </c>
      <c r="Z11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