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<sst xmlns="http://schemas.openxmlformats.org/spreadsheetml/2006/main" count="121" uniqueCount="90">
  <si>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</si>
  <si>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</si>
  <si>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</si>
  <si>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</si>
  <si>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</si>
  <si>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</si>
  <si>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</si>
  <si>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</si>
  <si>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</si>
  <si>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</si>
  <si>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</si>
  <si>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</si>
  <si>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</si>
  <si>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</si>
  <si>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</si>
  <si>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</si>
  <si>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</si>
  <si>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</si>
  <si>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</si>
  <si>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</si>
  <si>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</si>
  <si>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</si>
  <si>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</si>
  <si>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</si>
  <si>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</si>
  <si>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</si>
  <si>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</si>
  <si>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</si>
  <si>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</si>
  <si>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</si>
  <si>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</si>
  <si>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</si>
  <si>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</si>
  <si>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</si>
  <si>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</si>
  <si>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</si>
  <si>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</si>
  <si>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</si>
  <si>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</si>
  <si>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</si>
  <si>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</si>
  <si>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2022/08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</si>
  <si>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</si>
  <si>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</si>
  <si>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</si>
  <si>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</si>
  <si>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</si>
  <si>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</si>
  <si>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</si>
  <si>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9</t>
  </si>
  <si>
    <t>19</t>
  </si>
  <si>
    <t>25</t>
  </si>
  <si>
    <t>900031822</t>
  </si>
  <si>
    <t>大豊建３ＣＢ</t>
  </si>
  <si>
    <t xml:space="preserve">DAIHO CORPORATION 3  </t>
  </si>
  <si>
    <t>建設業</t>
  </si>
  <si>
    <t>Construction</t>
  </si>
  <si>
    <t>2020/10/01</t>
  </si>
  <si>
    <t>2025/08/22</t>
  </si>
  <si>
    <t>上場廃止</t>
  </si>
  <si>
    <t>Removal</t>
  </si>
  <si>
    <t>2022/08/16</t>
  </si>
  <si>
    <t>1</t>
  </si>
  <si>
    <t>4</t>
  </si>
  <si>
    <t>5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</si>
  <si>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</si>
  <si>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</si>
  <si>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</si>
  <si>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</si>
  <si>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</si>
  <si>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</si>
  <si>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3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</si>
  <si>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</si>
  <si>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</si>
  <si>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</si>
  <si>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</si>
  <si>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</si>
  <si>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</si>
  <si>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</si>
  <si>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15</t>
  </si>
  <si>
    <t>31</t>
  </si>
  <si>
    <t>900066758</t>
  </si>
  <si>
    <t>ソニーグループ６ＣＢ</t>
  </si>
  <si>
    <t xml:space="preserve">SONY GROUP CORPORATION 6  </t>
  </si>
  <si>
    <t>電気機器</t>
  </si>
  <si>
    <t>Electric Appliances</t>
  </si>
  <si>
    <t>2015/09/01</t>
  </si>
  <si>
    <t>2022/09/28</t>
  </si>
  <si>
    <t>2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</si>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</sst>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1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n">
        <f>0.227</f>
        <v>0.227</v>
      </c>
      <c r="M7" s="34" t="n">
        <f>0</f>
        <v>0.0</v>
      </c>
      <c r="N7" s="35" t="n">
        <f>99.8</f>
        <v>99.8</v>
      </c>
      <c r="O7" s="41" t="s">
        <v>49</v>
      </c>
      <c r="P7" s="35" t="n">
        <f>100</f>
        <v>100.0</v>
      </c>
      <c r="Q7" s="41" t="s">
        <v>50</v>
      </c>
      <c r="R7" s="35" t="n">
        <f>99.8</f>
        <v>99.8</v>
      </c>
      <c r="S7" s="41" t="s">
        <v>49</v>
      </c>
      <c r="T7" s="35" t="n">
        <f>99.8</f>
        <v>99.8</v>
      </c>
      <c r="U7" s="41" t="s">
        <v>51</v>
      </c>
      <c r="V7" s="36" t="n">
        <f>99.87</f>
        <v>99.87</v>
      </c>
      <c r="W7" s="37" t="n">
        <f>16000000</f>
        <v>1.6E7</v>
      </c>
      <c r="X7" s="37" t="n">
        <f>8000000</f>
        <v>8000000.0</v>
      </c>
      <c r="Y7" s="37" t="n">
        <f>15972000</f>
        <v>1.5972E7</v>
      </c>
      <c r="Z7" s="37" t="n">
        <f>7984000</f>
        <v>7984000.0</v>
      </c>
    </row>
    <row r="8">
      <c r="A8" s="38" t="s">
        <v>41</v>
      </c>
      <c r="B8" s="38" t="s">
        <v>52</v>
      </c>
      <c r="C8" s="38" t="s">
        <v>53</v>
      </c>
      <c r="D8" s="38" t="s">
        <v>54</v>
      </c>
      <c r="E8" s="38" t="s">
        <v>55</v>
      </c>
      <c r="F8" s="38" t="s">
        <v>56</v>
      </c>
      <c r="G8" s="38" t="s">
        <v>57</v>
      </c>
      <c r="H8" s="38" t="s">
        <v>58</v>
      </c>
      <c r="I8" s="38" t="s">
        <v>59</v>
      </c>
      <c r="J8" s="39" t="s">
        <v>60</v>
      </c>
      <c r="K8" s="40" t="s">
        <v>61</v>
      </c>
      <c r="L8" s="33" t="str">
        <f>"*"</f>
        <v>*</v>
      </c>
      <c r="M8" s="34" t="n">
        <f>0</f>
        <v>0.0</v>
      </c>
      <c r="N8" s="35" t="n">
        <f>140</f>
        <v>140.0</v>
      </c>
      <c r="O8" s="41" t="s">
        <v>62</v>
      </c>
      <c r="P8" s="35" t="n">
        <f>140</f>
        <v>140.0</v>
      </c>
      <c r="Q8" s="41" t="s">
        <v>62</v>
      </c>
      <c r="R8" s="35" t="n">
        <f>135</f>
        <v>135.0</v>
      </c>
      <c r="S8" s="41" t="s">
        <v>63</v>
      </c>
      <c r="T8" s="35" t="n">
        <f>140</f>
        <v>140.0</v>
      </c>
      <c r="U8" s="41" t="s">
        <v>64</v>
      </c>
      <c r="V8" s="36" t="n">
        <f>140</f>
        <v>140.0</v>
      </c>
      <c r="W8" s="37" t="n">
        <f>31000000</f>
        <v>3.1E7</v>
      </c>
      <c r="X8" s="37" t="str">
        <f>"－"</f>
        <v>－</v>
      </c>
      <c r="Y8" s="37" t="n">
        <f>43302000</f>
        <v>4.3302E7</v>
      </c>
      <c r="Z8" s="37" t="str">
        <f>"－"</f>
        <v>－</v>
      </c>
    </row>
    <row r="9">
      <c r="A9" s="38" t="s">
        <v>41</v>
      </c>
      <c r="B9" s="38" t="s">
        <v>65</v>
      </c>
      <c r="C9" s="38" t="s">
        <v>66</v>
      </c>
      <c r="D9" s="38" t="s">
        <v>67</v>
      </c>
      <c r="E9" s="38" t="s">
        <v>68</v>
      </c>
      <c r="F9" s="38" t="s">
        <v>69</v>
      </c>
      <c r="G9" s="38" t="s">
        <v>47</v>
      </c>
      <c r="H9" s="38" t="s">
        <v>70</v>
      </c>
      <c r="I9" s="38"/>
      <c r="J9" s="39"/>
      <c r="K9" s="40"/>
      <c r="L9" s="33" t="n">
        <f>0.786</f>
        <v>0.786</v>
      </c>
      <c r="M9" s="34" t="n">
        <f>0</f>
        <v>0.0</v>
      </c>
      <c r="N9" s="35" t="n">
        <f>99.3</f>
        <v>99.3</v>
      </c>
      <c r="O9" s="41" t="s">
        <v>71</v>
      </c>
      <c r="P9" s="35" t="n">
        <f>99.3</f>
        <v>99.3</v>
      </c>
      <c r="Q9" s="41" t="s">
        <v>71</v>
      </c>
      <c r="R9" s="35" t="n">
        <f>99.3</f>
        <v>99.3</v>
      </c>
      <c r="S9" s="41" t="s">
        <v>71</v>
      </c>
      <c r="T9" s="35" t="n">
        <f>99.3</f>
        <v>99.3</v>
      </c>
      <c r="U9" s="41" t="s">
        <v>71</v>
      </c>
      <c r="V9" s="36" t="n">
        <f>99.3</f>
        <v>99.3</v>
      </c>
      <c r="W9" s="37" t="n">
        <f>14000000</f>
        <v>1.4E7</v>
      </c>
      <c r="X9" s="37" t="n">
        <f>10000000</f>
        <v>1.0E7</v>
      </c>
      <c r="Y9" s="37" t="n">
        <f>13902000</f>
        <v>1.3902E7</v>
      </c>
      <c r="Z9" s="37" t="n">
        <f>9930000</f>
        <v>9930000.0</v>
      </c>
    </row>
    <row r="10">
      <c r="A10" s="38" t="s">
        <v>41</v>
      </c>
      <c r="B10" s="38" t="s">
        <v>72</v>
      </c>
      <c r="C10" s="38" t="s">
        <v>73</v>
      </c>
      <c r="D10" s="38" t="s">
        <v>74</v>
      </c>
      <c r="E10" s="38" t="s">
        <v>75</v>
      </c>
      <c r="F10" s="38" t="s">
        <v>76</v>
      </c>
      <c r="G10" s="38" t="s">
        <v>77</v>
      </c>
      <c r="H10" s="38" t="s">
        <v>78</v>
      </c>
      <c r="I10" s="38"/>
      <c r="J10" s="39"/>
      <c r="K10" s="40"/>
      <c r="L10" s="33" t="str">
        <f>"*"</f>
        <v>*</v>
      </c>
      <c r="M10" s="34" t="n">
        <f>0</f>
        <v>0.0</v>
      </c>
      <c r="N10" s="35" t="n">
        <f>104</f>
        <v>104.0</v>
      </c>
      <c r="O10" s="41" t="s">
        <v>62</v>
      </c>
      <c r="P10" s="35" t="n">
        <f>119.8</f>
        <v>119.8</v>
      </c>
      <c r="Q10" s="41" t="s">
        <v>79</v>
      </c>
      <c r="R10" s="35" t="n">
        <f>102.4</f>
        <v>102.4</v>
      </c>
      <c r="S10" s="41" t="s">
        <v>62</v>
      </c>
      <c r="T10" s="35" t="n">
        <f>116</f>
        <v>116.0</v>
      </c>
      <c r="U10" s="41" t="s">
        <v>80</v>
      </c>
      <c r="V10" s="36" t="n">
        <f>114.97</f>
        <v>114.97</v>
      </c>
      <c r="W10" s="37" t="n">
        <f>1090000000</f>
        <v>1.09E9</v>
      </c>
      <c r="X10" s="37" t="str">
        <f>"－"</f>
        <v>－</v>
      </c>
      <c r="Y10" s="37" t="n">
        <f>1229792500</f>
        <v>1.2297925E9</v>
      </c>
      <c r="Z10" s="37" t="str">
        <f>"－"</f>
        <v>－</v>
      </c>
    </row>
    <row r="11">
      <c r="A11" s="38" t="s">
        <v>41</v>
      </c>
      <c r="B11" s="38" t="s">
        <v>81</v>
      </c>
      <c r="C11" s="38" t="s">
        <v>82</v>
      </c>
      <c r="D11" s="38" t="s">
        <v>83</v>
      </c>
      <c r="E11" s="38" t="s">
        <v>84</v>
      </c>
      <c r="F11" s="38" t="s">
        <v>85</v>
      </c>
      <c r="G11" s="38" t="s">
        <v>86</v>
      </c>
      <c r="H11" s="38" t="s">
        <v>87</v>
      </c>
      <c r="I11" s="38"/>
      <c r="J11" s="39"/>
      <c r="K11" s="40"/>
      <c r="L11" s="33" t="str">
        <f>"*"</f>
        <v>*</v>
      </c>
      <c r="M11" s="34" t="n">
        <f>0</f>
        <v>0.0</v>
      </c>
      <c r="N11" s="35" t="n">
        <f>222.5</f>
        <v>222.5</v>
      </c>
      <c r="O11" s="41" t="s">
        <v>88</v>
      </c>
      <c r="P11" s="35" t="n">
        <f>240</f>
        <v>240.0</v>
      </c>
      <c r="Q11" s="41" t="s">
        <v>89</v>
      </c>
      <c r="R11" s="35" t="n">
        <f>222</f>
        <v>222.0</v>
      </c>
      <c r="S11" s="41" t="s">
        <v>80</v>
      </c>
      <c r="T11" s="35" t="n">
        <f>222</f>
        <v>222.0</v>
      </c>
      <c r="U11" s="41" t="s">
        <v>80</v>
      </c>
      <c r="V11" s="36" t="n">
        <f>231.36</f>
        <v>231.36</v>
      </c>
      <c r="W11" s="37" t="n">
        <f>110000000</f>
        <v>1.1E8</v>
      </c>
      <c r="X11" s="37" t="str">
        <f>"－"</f>
        <v>－</v>
      </c>
      <c r="Y11" s="37" t="n">
        <f>252962500</f>
        <v>2.529625E8</v>
      </c>
      <c r="Z11" s="37" t="str">
        <f>"－"</f>
        <v>－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