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<sst xmlns="http://schemas.openxmlformats.org/spreadsheetml/2006/main" count="112" uniqueCount="79">
  <si>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</si>
  <si>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</si>
  <si>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</si>
  <si>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</si>
  <si>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</si>
  <si>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</si>
  <si>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</si>
  <si>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</si>
  <si>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</si>
  <si>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</si>
  <si>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</si>
  <si>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</si>
  <si>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</si>
  <si>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</si>
  <si>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</si>
  <si>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</si>
  <si>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</si>
  <si>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</si>
  <si>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</si>
  <si>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</si>
  <si>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</si>
  <si>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</si>
  <si>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</si>
  <si>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</si>
  <si>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</si>
  <si>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</si>
  <si>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</si>
  <si>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</si>
  <si>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</si>
  <si>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</si>
  <si>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</si>
  <si>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</si>
  <si>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</si>
  <si>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</si>
  <si>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</si>
  <si>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</si>
  <si>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</si>
  <si>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</si>
  <si>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</si>
  <si>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</si>
  <si>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</si>
  <si>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2022/09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</si>
  <si>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</si>
  <si>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</si>
  <si>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</si>
  <si>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</si>
  <si>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</si>
  <si>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</si>
  <si>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</si>
  <si>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</si>
  <si>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</si>
  <si>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</si>
  <si>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</si>
  <si>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</si>
  <si>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</si>
  <si>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</si>
  <si>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</si>
  <si>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30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</si>
  <si>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</si>
  <si>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</si>
  <si>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</si>
  <si>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</si>
  <si>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</si>
  <si>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</si>
  <si>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</si>
  <si>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上場廃止</t>
  </si>
  <si>
    <t>Removal</t>
  </si>
  <si>
    <t>2022/09/12</t>
  </si>
  <si>
    <t>9</t>
  </si>
  <si>
    <t>2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</si>
  <si>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</si>
  <si>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</si>
  <si>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</si>
  <si>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</si>
  <si>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</si>
  <si>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</si>
  <si>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</si>
  <si>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2022/09/26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</si>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</sst>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0.25</f>
        <v>0.25</v>
      </c>
      <c r="M7" s="34" t="n">
        <f>0</f>
        <v>0.0</v>
      </c>
      <c r="N7" s="35" t="n">
        <f>99.8</f>
        <v>99.8</v>
      </c>
      <c r="O7" s="41" t="s">
        <v>49</v>
      </c>
      <c r="P7" s="35" t="n">
        <f>99.8</f>
        <v>99.8</v>
      </c>
      <c r="Q7" s="41" t="s">
        <v>49</v>
      </c>
      <c r="R7" s="35" t="n">
        <f>99.8</f>
        <v>99.8</v>
      </c>
      <c r="S7" s="41" t="s">
        <v>49</v>
      </c>
      <c r="T7" s="35" t="n">
        <f>99.8</f>
        <v>99.8</v>
      </c>
      <c r="U7" s="41" t="s">
        <v>50</v>
      </c>
      <c r="V7" s="36" t="n">
        <f>99.8</f>
        <v>99.8</v>
      </c>
      <c r="W7" s="37" t="n">
        <f>6000000</f>
        <v>6000000.0</v>
      </c>
      <c r="X7" s="37" t="str">
        <f>"－"</f>
        <v>－</v>
      </c>
      <c r="Y7" s="37" t="n">
        <f>5988000</f>
        <v>5988000.0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47</v>
      </c>
      <c r="H8" s="38" t="s">
        <v>56</v>
      </c>
      <c r="I8" s="38"/>
      <c r="J8" s="39"/>
      <c r="K8" s="40"/>
      <c r="L8" s="33" t="n">
        <f>0.804</f>
        <v>0.804</v>
      </c>
      <c r="M8" s="34" t="n">
        <f>0</f>
        <v>0.0</v>
      </c>
      <c r="N8" s="35" t="n">
        <f>99.35</f>
        <v>99.35</v>
      </c>
      <c r="O8" s="41" t="s">
        <v>57</v>
      </c>
      <c r="P8" s="35" t="n">
        <f>99.35</f>
        <v>99.35</v>
      </c>
      <c r="Q8" s="41" t="s">
        <v>57</v>
      </c>
      <c r="R8" s="35" t="n">
        <f>99.35</f>
        <v>99.35</v>
      </c>
      <c r="S8" s="41" t="s">
        <v>57</v>
      </c>
      <c r="T8" s="35" t="n">
        <f>99.35</f>
        <v>99.35</v>
      </c>
      <c r="U8" s="41" t="s">
        <v>57</v>
      </c>
      <c r="V8" s="36" t="n">
        <f>99.35</f>
        <v>99.35</v>
      </c>
      <c r="W8" s="37" t="n">
        <f>1000000</f>
        <v>1000000.0</v>
      </c>
      <c r="X8" s="37" t="str">
        <f>"－"</f>
        <v>－</v>
      </c>
      <c r="Y8" s="37" t="n">
        <f>993500</f>
        <v>993500.0</v>
      </c>
      <c r="Z8" s="37" t="str">
        <f>"－"</f>
        <v>－</v>
      </c>
    </row>
    <row r="9">
      <c r="A9" s="38" t="s">
        <v>41</v>
      </c>
      <c r="B9" s="38" t="s">
        <v>58</v>
      </c>
      <c r="C9" s="38" t="s">
        <v>59</v>
      </c>
      <c r="D9" s="38" t="s">
        <v>60</v>
      </c>
      <c r="E9" s="38" t="s">
        <v>61</v>
      </c>
      <c r="F9" s="38" t="s">
        <v>62</v>
      </c>
      <c r="G9" s="38" t="s">
        <v>63</v>
      </c>
      <c r="H9" s="38" t="s">
        <v>64</v>
      </c>
      <c r="I9" s="38" t="s">
        <v>65</v>
      </c>
      <c r="J9" s="39" t="s">
        <v>66</v>
      </c>
      <c r="K9" s="40" t="s">
        <v>67</v>
      </c>
      <c r="L9" s="33" t="str">
        <f>"*"</f>
        <v>*</v>
      </c>
      <c r="M9" s="34" t="n">
        <f>0</f>
        <v>0.0</v>
      </c>
      <c r="N9" s="35" t="n">
        <f>113.8</f>
        <v>113.8</v>
      </c>
      <c r="O9" s="41" t="s">
        <v>49</v>
      </c>
      <c r="P9" s="35" t="n">
        <f>118.5</f>
        <v>118.5</v>
      </c>
      <c r="Q9" s="41" t="s">
        <v>68</v>
      </c>
      <c r="R9" s="35" t="n">
        <f>113.5</f>
        <v>113.5</v>
      </c>
      <c r="S9" s="41" t="s">
        <v>69</v>
      </c>
      <c r="T9" s="35" t="n">
        <f>118.5</f>
        <v>118.5</v>
      </c>
      <c r="U9" s="41" t="s">
        <v>68</v>
      </c>
      <c r="V9" s="36" t="n">
        <f>116.19</f>
        <v>116.19</v>
      </c>
      <c r="W9" s="37" t="n">
        <f>109000000</f>
        <v>1.09E8</v>
      </c>
      <c r="X9" s="37" t="str">
        <f>"－"</f>
        <v>－</v>
      </c>
      <c r="Y9" s="37" t="n">
        <f>125923000</f>
        <v>1.25923E8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 t="s">
        <v>65</v>
      </c>
      <c r="J10" s="39" t="s">
        <v>66</v>
      </c>
      <c r="K10" s="40" t="s">
        <v>77</v>
      </c>
      <c r="L10" s="33" t="str">
        <f>"*"</f>
        <v>*</v>
      </c>
      <c r="M10" s="34" t="n">
        <f>0</f>
        <v>0.0</v>
      </c>
      <c r="N10" s="35" t="n">
        <f>220</f>
        <v>220.0</v>
      </c>
      <c r="O10" s="41" t="s">
        <v>49</v>
      </c>
      <c r="P10" s="35" t="n">
        <f>222.05</f>
        <v>222.05</v>
      </c>
      <c r="Q10" s="41" t="s">
        <v>49</v>
      </c>
      <c r="R10" s="35" t="n">
        <f>198.9</f>
        <v>198.9</v>
      </c>
      <c r="S10" s="41" t="s">
        <v>78</v>
      </c>
      <c r="T10" s="35" t="n">
        <f>198.9</f>
        <v>198.9</v>
      </c>
      <c r="U10" s="41" t="s">
        <v>78</v>
      </c>
      <c r="V10" s="36" t="n">
        <f>212.13</f>
        <v>212.13</v>
      </c>
      <c r="W10" s="37" t="n">
        <f>2941000000</f>
        <v>2.941E9</v>
      </c>
      <c r="X10" s="37" t="n">
        <f>2870000000</f>
        <v>2.87E9</v>
      </c>
      <c r="Y10" s="37" t="n">
        <f>6328515500</f>
        <v>6.3285155E9</v>
      </c>
      <c r="Z10" s="37" t="n">
        <f>6176337000</f>
        <v>6.176337E9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